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definedNames>
    <definedName name="_xlnm._FilterDatabase" localSheetId="0" hidden="1">Sheet1!$A$7:$O$77</definedName>
  </definedNames>
  <calcPr calcId="144525"/>
</workbook>
</file>

<file path=xl/sharedStrings.xml><?xml version="1.0" encoding="utf-8"?>
<sst xmlns="http://schemas.openxmlformats.org/spreadsheetml/2006/main" count="370" uniqueCount="184">
  <si>
    <t>附件1：</t>
  </si>
  <si>
    <t>相对贫困村建档立卡贫困户有劳动能力人数及拨付第三期资金情况表</t>
  </si>
  <si>
    <t>统计日期：2018年7月9日；
人口信息来源：2017年末（结转为2018年信息前）</t>
  </si>
  <si>
    <t>序号</t>
  </si>
  <si>
    <t>镇别</t>
  </si>
  <si>
    <t>村别</t>
  </si>
  <si>
    <t>原拨钱人数</t>
  </si>
  <si>
    <t>现人数</t>
  </si>
  <si>
    <t>变动人数</t>
  </si>
  <si>
    <t>原人均7000元资金增减情况</t>
  </si>
  <si>
    <t>现按人均3000元需拨资金</t>
  </si>
  <si>
    <t>合计原来的实际需拨资金</t>
  </si>
  <si>
    <t>资金来源分类</t>
  </si>
  <si>
    <t>县财政局拨付</t>
  </si>
  <si>
    <t>县扶贫办拨付</t>
  </si>
  <si>
    <t>粤财农〔2017〕10号</t>
  </si>
  <si>
    <t>粤财农〔2017〕402号</t>
  </si>
  <si>
    <t>河财农〔2017〕95号</t>
  </si>
  <si>
    <t>河扶办〔2017〕23号</t>
  </si>
  <si>
    <t>合计</t>
  </si>
  <si>
    <t>1</t>
  </si>
  <si>
    <t>贝岭镇</t>
  </si>
  <si>
    <t>米贝村委会</t>
  </si>
  <si>
    <t>2</t>
  </si>
  <si>
    <t>石马村委会</t>
  </si>
  <si>
    <t>3</t>
  </si>
  <si>
    <t>车田镇</t>
  </si>
  <si>
    <t>共和村委会</t>
  </si>
  <si>
    <t>4</t>
  </si>
  <si>
    <t>官天岭村委会</t>
  </si>
  <si>
    <t>5</t>
  </si>
  <si>
    <t>郑里村委会</t>
  </si>
  <si>
    <t>6</t>
  </si>
  <si>
    <t>赤光镇</t>
  </si>
  <si>
    <t>潭芬村委会</t>
  </si>
  <si>
    <t>7</t>
  </si>
  <si>
    <t>下畲村委会</t>
  </si>
  <si>
    <t>8</t>
  </si>
  <si>
    <t>登云镇</t>
  </si>
  <si>
    <t>梅花村委会</t>
  </si>
  <si>
    <t>9</t>
  </si>
  <si>
    <t>石福村委会</t>
  </si>
  <si>
    <t>10</t>
  </si>
  <si>
    <t>丰稔镇</t>
  </si>
  <si>
    <t>丰联村委会</t>
  </si>
  <si>
    <t>11</t>
  </si>
  <si>
    <t>高坑村委会</t>
  </si>
  <si>
    <t>12</t>
  </si>
  <si>
    <t>礼堂村委会</t>
  </si>
  <si>
    <t>13</t>
  </si>
  <si>
    <t>名光村委会</t>
  </si>
  <si>
    <t>14</t>
  </si>
  <si>
    <t>鹤市镇</t>
  </si>
  <si>
    <t>鹤市村委会</t>
  </si>
  <si>
    <t>15</t>
  </si>
  <si>
    <t>莲坑村委会</t>
  </si>
  <si>
    <t>16</t>
  </si>
  <si>
    <t>黄布镇</t>
  </si>
  <si>
    <t>欧江村委会</t>
  </si>
  <si>
    <t>17</t>
  </si>
  <si>
    <t>新布村委会</t>
  </si>
  <si>
    <t>18</t>
  </si>
  <si>
    <t>黄石镇</t>
  </si>
  <si>
    <t>长洲村委会</t>
  </si>
  <si>
    <t>19</t>
  </si>
  <si>
    <t>回龙镇</t>
  </si>
  <si>
    <t>罗回村委会</t>
  </si>
  <si>
    <t>20</t>
  </si>
  <si>
    <t>罗南村委会</t>
  </si>
  <si>
    <t>21</t>
  </si>
  <si>
    <t>老隆镇</t>
  </si>
  <si>
    <t>浮石村委会</t>
  </si>
  <si>
    <t>22</t>
  </si>
  <si>
    <t>联新村委会</t>
  </si>
  <si>
    <t>23</t>
  </si>
  <si>
    <t>黎咀镇</t>
  </si>
  <si>
    <t>和畲村委会</t>
  </si>
  <si>
    <t>24</t>
  </si>
  <si>
    <t>联民村委会</t>
  </si>
  <si>
    <t>25</t>
  </si>
  <si>
    <t>满村村委会</t>
  </si>
  <si>
    <t>26</t>
  </si>
  <si>
    <t>南坑村委会</t>
  </si>
  <si>
    <t>27</t>
  </si>
  <si>
    <t>皮潭村委会</t>
  </si>
  <si>
    <t>28</t>
  </si>
  <si>
    <t>龙母镇</t>
  </si>
  <si>
    <t>赤塘村委会</t>
  </si>
  <si>
    <t>29</t>
  </si>
  <si>
    <t>大庙村委会</t>
  </si>
  <si>
    <t>30</t>
  </si>
  <si>
    <t>龙邦村委会</t>
  </si>
  <si>
    <t>31</t>
  </si>
  <si>
    <t>双华村委会</t>
  </si>
  <si>
    <t>32</t>
  </si>
  <si>
    <t>洋田村委会</t>
  </si>
  <si>
    <t>33</t>
  </si>
  <si>
    <t>珠塘村委会</t>
  </si>
  <si>
    <t>34</t>
  </si>
  <si>
    <t>麻布岗镇</t>
  </si>
  <si>
    <t>大塘面村委会</t>
  </si>
  <si>
    <t>35</t>
  </si>
  <si>
    <t>阁前村委会</t>
  </si>
  <si>
    <t>36</t>
  </si>
  <si>
    <t>红阳村委会</t>
  </si>
  <si>
    <t>37</t>
  </si>
  <si>
    <t>瑚径村委会</t>
  </si>
  <si>
    <t>38</t>
  </si>
  <si>
    <t>上溪村委会</t>
  </si>
  <si>
    <t>39</t>
  </si>
  <si>
    <t>上坪镇</t>
  </si>
  <si>
    <t>梅坑村委会</t>
  </si>
  <si>
    <t>40</t>
  </si>
  <si>
    <t>青云村委会</t>
  </si>
  <si>
    <t>41</t>
  </si>
  <si>
    <t>上坪村委会</t>
  </si>
  <si>
    <t>42</t>
  </si>
  <si>
    <t>石湖村委会</t>
  </si>
  <si>
    <t>43</t>
  </si>
  <si>
    <t>四都镇</t>
  </si>
  <si>
    <t>新龙村委会</t>
  </si>
  <si>
    <t>44</t>
  </si>
  <si>
    <t>新四村委会</t>
  </si>
  <si>
    <t>45</t>
  </si>
  <si>
    <t>田心镇</t>
  </si>
  <si>
    <t>东江村委会</t>
  </si>
  <si>
    <t>46</t>
  </si>
  <si>
    <t>三友村委会</t>
  </si>
  <si>
    <t>47</t>
  </si>
  <si>
    <t>松林村委会</t>
  </si>
  <si>
    <t>48</t>
  </si>
  <si>
    <t>田心村委会</t>
  </si>
  <si>
    <t>49</t>
  </si>
  <si>
    <t>铁场镇</t>
  </si>
  <si>
    <t>和田村委会</t>
  </si>
  <si>
    <t>50</t>
  </si>
  <si>
    <t>黄花村委会</t>
  </si>
  <si>
    <t>51</t>
  </si>
  <si>
    <t>双丰村委会</t>
  </si>
  <si>
    <t>52</t>
  </si>
  <si>
    <t>周塘村委会</t>
  </si>
  <si>
    <t>53</t>
  </si>
  <si>
    <t>通衢镇</t>
  </si>
  <si>
    <t>华城村委会</t>
  </si>
  <si>
    <t>54</t>
  </si>
  <si>
    <t>锦太村委会</t>
  </si>
  <si>
    <t>55</t>
  </si>
  <si>
    <t>梅东村委会</t>
  </si>
  <si>
    <t>56</t>
  </si>
  <si>
    <t>旺宜村委会</t>
  </si>
  <si>
    <t>57</t>
  </si>
  <si>
    <t>佗城镇</t>
  </si>
  <si>
    <t>东坑村委会</t>
  </si>
  <si>
    <t>58</t>
  </si>
  <si>
    <t>东瑶村委会</t>
  </si>
  <si>
    <t>59</t>
  </si>
  <si>
    <t>亨渡村委会</t>
  </si>
  <si>
    <t>60</t>
  </si>
  <si>
    <t>佳派村委会</t>
  </si>
  <si>
    <t>61</t>
  </si>
  <si>
    <t>灵江村委会</t>
  </si>
  <si>
    <t>62</t>
  </si>
  <si>
    <t>叶布村委会</t>
  </si>
  <si>
    <t>63</t>
  </si>
  <si>
    <t>细坳镇</t>
  </si>
  <si>
    <t>贵湖村委会</t>
  </si>
  <si>
    <t>64</t>
  </si>
  <si>
    <t>联平村委会</t>
  </si>
  <si>
    <t>65</t>
  </si>
  <si>
    <t>新田镇</t>
  </si>
  <si>
    <t>福斗村委会</t>
  </si>
  <si>
    <t>66</t>
  </si>
  <si>
    <t>岩镇镇</t>
  </si>
  <si>
    <t>山池村委会</t>
  </si>
  <si>
    <t>67</t>
  </si>
  <si>
    <t>义都镇</t>
  </si>
  <si>
    <t>桂林村委会</t>
  </si>
  <si>
    <t>68</t>
  </si>
  <si>
    <t>紫市镇</t>
  </si>
  <si>
    <t>民乐东村委会</t>
  </si>
  <si>
    <t>69</t>
  </si>
  <si>
    <t>民乐西村委会</t>
  </si>
  <si>
    <t>70</t>
  </si>
  <si>
    <t>紫市村委会</t>
  </si>
</sst>
</file>

<file path=xl/styles.xml><?xml version="1.0" encoding="utf-8"?>
<styleSheet xmlns="http://schemas.openxmlformats.org/spreadsheetml/2006/main">
  <numFmts count="6">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0.00_ "/>
    <numFmt numFmtId="177" formatCode="0.0_ "/>
  </numFmts>
  <fonts count="26">
    <font>
      <sz val="11"/>
      <color theme="1"/>
      <name val="宋体"/>
      <charset val="134"/>
      <scheme val="minor"/>
    </font>
    <font>
      <b/>
      <sz val="10"/>
      <color theme="1"/>
      <name val="宋体"/>
      <charset val="134"/>
      <scheme val="minor"/>
    </font>
    <font>
      <sz val="14"/>
      <color theme="1"/>
      <name val="宋体"/>
      <charset val="134"/>
      <scheme val="minor"/>
    </font>
    <font>
      <sz val="20"/>
      <color theme="1"/>
      <name val="黑体"/>
      <charset val="134"/>
    </font>
    <font>
      <sz val="16"/>
      <color theme="1"/>
      <name val="黑体"/>
      <charset val="134"/>
    </font>
    <font>
      <sz val="10"/>
      <color theme="1"/>
      <name val="黑体"/>
      <charset val="134"/>
    </font>
    <font>
      <b/>
      <sz val="11"/>
      <color theme="1"/>
      <name val="宋体"/>
      <charset val="134"/>
      <scheme val="minor"/>
    </font>
    <font>
      <u/>
      <sz val="11"/>
      <color rgb="FF0000FF"/>
      <name val="宋体"/>
      <charset val="0"/>
      <scheme val="minor"/>
    </font>
    <font>
      <sz val="11"/>
      <color theme="0"/>
      <name val="宋体"/>
      <charset val="0"/>
      <scheme val="minor"/>
    </font>
    <font>
      <sz val="11"/>
      <color theme="1"/>
      <name val="宋体"/>
      <charset val="0"/>
      <scheme val="minor"/>
    </font>
    <font>
      <b/>
      <sz val="11"/>
      <color rgb="FFFA7D00"/>
      <name val="宋体"/>
      <charset val="0"/>
      <scheme val="minor"/>
    </font>
    <font>
      <sz val="11"/>
      <color rgb="FF9C0006"/>
      <name val="宋体"/>
      <charset val="0"/>
      <scheme val="minor"/>
    </font>
    <font>
      <b/>
      <sz val="11"/>
      <color theme="3"/>
      <name val="宋体"/>
      <charset val="134"/>
      <scheme val="minor"/>
    </font>
    <font>
      <sz val="11"/>
      <color rgb="FF3F3F76"/>
      <name val="宋体"/>
      <charset val="0"/>
      <scheme val="minor"/>
    </font>
    <font>
      <sz val="11"/>
      <color rgb="FFFF0000"/>
      <name val="宋体"/>
      <charset val="0"/>
      <scheme val="minor"/>
    </font>
    <font>
      <u/>
      <sz val="11"/>
      <color rgb="FF800080"/>
      <name val="宋体"/>
      <charset val="0"/>
      <scheme val="minor"/>
    </font>
    <font>
      <sz val="11"/>
      <color rgb="FF9C6500"/>
      <name val="宋体"/>
      <charset val="0"/>
      <scheme val="minor"/>
    </font>
    <font>
      <b/>
      <sz val="15"/>
      <color theme="3"/>
      <name val="宋体"/>
      <charset val="134"/>
      <scheme val="minor"/>
    </font>
    <font>
      <sz val="11"/>
      <color rgb="FF006100"/>
      <name val="宋体"/>
      <charset val="0"/>
      <scheme val="minor"/>
    </font>
    <font>
      <b/>
      <sz val="18"/>
      <color theme="3"/>
      <name val="宋体"/>
      <charset val="134"/>
      <scheme val="minor"/>
    </font>
    <font>
      <b/>
      <sz val="13"/>
      <color theme="3"/>
      <name val="宋体"/>
      <charset val="134"/>
      <scheme val="minor"/>
    </font>
    <font>
      <i/>
      <sz val="11"/>
      <color rgb="FF7F7F7F"/>
      <name val="宋体"/>
      <charset val="0"/>
      <scheme val="minor"/>
    </font>
    <font>
      <b/>
      <sz val="11"/>
      <color rgb="FF3F3F3F"/>
      <name val="宋体"/>
      <charset val="0"/>
      <scheme val="minor"/>
    </font>
    <font>
      <b/>
      <sz val="11"/>
      <color theme="1"/>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2F2F2"/>
        <bgColor indexed="64"/>
      </patternFill>
    </fill>
    <fill>
      <patternFill patternType="solid">
        <fgColor rgb="FFFFC7CE"/>
        <bgColor indexed="64"/>
      </patternFill>
    </fill>
    <fill>
      <patternFill patternType="solid">
        <fgColor theme="4"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9"/>
        <bgColor indexed="64"/>
      </patternFill>
    </fill>
    <fill>
      <patternFill patternType="solid">
        <fgColor theme="7" tint="0.399975585192419"/>
        <bgColor indexed="64"/>
      </patternFill>
    </fill>
    <fill>
      <patternFill patternType="solid">
        <fgColor theme="5"/>
        <bgColor indexed="64"/>
      </patternFill>
    </fill>
    <fill>
      <patternFill patternType="solid">
        <fgColor rgb="FFA5A5A5"/>
        <bgColor indexed="64"/>
      </patternFill>
    </fill>
    <fill>
      <patternFill patternType="solid">
        <fgColor theme="8"/>
        <bgColor indexed="64"/>
      </patternFill>
    </fill>
    <fill>
      <patternFill patternType="solid">
        <fgColor theme="6"/>
        <bgColor indexed="64"/>
      </patternFill>
    </fill>
    <fill>
      <patternFill patternType="solid">
        <fgColor theme="9" tint="0.799981688894314"/>
        <bgColor indexed="64"/>
      </patternFill>
    </fill>
    <fill>
      <patternFill patternType="solid">
        <fgColor theme="4"/>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8" borderId="0" applyNumberFormat="0" applyBorder="0" applyAlignment="0" applyProtection="0">
      <alignment vertical="center"/>
    </xf>
    <xf numFmtId="0" fontId="13" fillId="1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11" borderId="0" applyNumberFormat="0" applyBorder="0" applyAlignment="0" applyProtection="0">
      <alignment vertical="center"/>
    </xf>
    <xf numFmtId="43" fontId="0" fillId="0" borderId="0" applyFont="0" applyFill="0" applyBorder="0" applyAlignment="0" applyProtection="0">
      <alignment vertical="center"/>
    </xf>
    <xf numFmtId="0" fontId="8" fillId="15"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2" borderId="5" applyNumberFormat="0" applyFont="0" applyAlignment="0" applyProtection="0">
      <alignment vertical="center"/>
    </xf>
    <xf numFmtId="0" fontId="8" fillId="17" borderId="0" applyNumberFormat="0" applyBorder="0" applyAlignment="0" applyProtection="0">
      <alignment vertical="center"/>
    </xf>
    <xf numFmtId="0" fontId="1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7" fillId="0" borderId="8" applyNumberFormat="0" applyFill="0" applyAlignment="0" applyProtection="0">
      <alignment vertical="center"/>
    </xf>
    <xf numFmtId="0" fontId="20" fillId="0" borderId="8" applyNumberFormat="0" applyFill="0" applyAlignment="0" applyProtection="0">
      <alignment vertical="center"/>
    </xf>
    <xf numFmtId="0" fontId="8" fillId="21" borderId="0" applyNumberFormat="0" applyBorder="0" applyAlignment="0" applyProtection="0">
      <alignment vertical="center"/>
    </xf>
    <xf numFmtId="0" fontId="12" fillId="0" borderId="7" applyNumberFormat="0" applyFill="0" applyAlignment="0" applyProtection="0">
      <alignment vertical="center"/>
    </xf>
    <xf numFmtId="0" fontId="8" fillId="23" borderId="0" applyNumberFormat="0" applyBorder="0" applyAlignment="0" applyProtection="0">
      <alignment vertical="center"/>
    </xf>
    <xf numFmtId="0" fontId="22" fillId="10" borderId="9" applyNumberFormat="0" applyAlignment="0" applyProtection="0">
      <alignment vertical="center"/>
    </xf>
    <xf numFmtId="0" fontId="10" fillId="10" borderId="6" applyNumberFormat="0" applyAlignment="0" applyProtection="0">
      <alignment vertical="center"/>
    </xf>
    <xf numFmtId="0" fontId="24" fillId="25" borderId="11" applyNumberFormat="0" applyAlignment="0" applyProtection="0">
      <alignment vertical="center"/>
    </xf>
    <xf numFmtId="0" fontId="9" fillId="28" borderId="0" applyNumberFormat="0" applyBorder="0" applyAlignment="0" applyProtection="0">
      <alignment vertical="center"/>
    </xf>
    <xf numFmtId="0" fontId="8" fillId="24" borderId="0" applyNumberFormat="0" applyBorder="0" applyAlignment="0" applyProtection="0">
      <alignment vertical="center"/>
    </xf>
    <xf numFmtId="0" fontId="25" fillId="0" borderId="12" applyNumberFormat="0" applyFill="0" applyAlignment="0" applyProtection="0">
      <alignment vertical="center"/>
    </xf>
    <xf numFmtId="0" fontId="23" fillId="0" borderId="10" applyNumberFormat="0" applyFill="0" applyAlignment="0" applyProtection="0">
      <alignment vertical="center"/>
    </xf>
    <xf numFmtId="0" fontId="18" fillId="19" borderId="0" applyNumberFormat="0" applyBorder="0" applyAlignment="0" applyProtection="0">
      <alignment vertical="center"/>
    </xf>
    <xf numFmtId="0" fontId="16" fillId="16" borderId="0" applyNumberFormat="0" applyBorder="0" applyAlignment="0" applyProtection="0">
      <alignment vertical="center"/>
    </xf>
    <xf numFmtId="0" fontId="9" fillId="7" borderId="0" applyNumberFormat="0" applyBorder="0" applyAlignment="0" applyProtection="0">
      <alignment vertical="center"/>
    </xf>
    <xf numFmtId="0" fontId="8" fillId="29" borderId="0" applyNumberFormat="0" applyBorder="0" applyAlignment="0" applyProtection="0">
      <alignment vertical="center"/>
    </xf>
    <xf numFmtId="0" fontId="9" fillId="12" borderId="0" applyNumberFormat="0" applyBorder="0" applyAlignment="0" applyProtection="0">
      <alignment vertical="center"/>
    </xf>
    <xf numFmtId="0" fontId="9" fillId="20" borderId="0" applyNumberFormat="0" applyBorder="0" applyAlignment="0" applyProtection="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8" fillId="27" borderId="0" applyNumberFormat="0" applyBorder="0" applyAlignment="0" applyProtection="0">
      <alignment vertical="center"/>
    </xf>
    <xf numFmtId="0" fontId="8" fillId="30" borderId="0" applyNumberFormat="0" applyBorder="0" applyAlignment="0" applyProtection="0">
      <alignment vertical="center"/>
    </xf>
    <xf numFmtId="0" fontId="9" fillId="31" borderId="0" applyNumberFormat="0" applyBorder="0" applyAlignment="0" applyProtection="0">
      <alignment vertical="center"/>
    </xf>
    <xf numFmtId="0" fontId="9" fillId="32" borderId="0" applyNumberFormat="0" applyBorder="0" applyAlignment="0" applyProtection="0">
      <alignment vertical="center"/>
    </xf>
    <xf numFmtId="0" fontId="8" fillId="26" borderId="0" applyNumberFormat="0" applyBorder="0" applyAlignment="0" applyProtection="0">
      <alignment vertical="center"/>
    </xf>
    <xf numFmtId="0" fontId="9" fillId="4" borderId="0" applyNumberFormat="0" applyBorder="0" applyAlignment="0" applyProtection="0">
      <alignment vertical="center"/>
    </xf>
    <xf numFmtId="0" fontId="8" fillId="14" borderId="0" applyNumberFormat="0" applyBorder="0" applyAlignment="0" applyProtection="0">
      <alignment vertical="center"/>
    </xf>
    <xf numFmtId="0" fontId="8" fillId="22" borderId="0" applyNumberFormat="0" applyBorder="0" applyAlignment="0" applyProtection="0">
      <alignment vertical="center"/>
    </xf>
    <xf numFmtId="0" fontId="9" fillId="6" borderId="0" applyNumberFormat="0" applyBorder="0" applyAlignment="0" applyProtection="0">
      <alignment vertical="center"/>
    </xf>
    <xf numFmtId="0" fontId="8" fillId="3" borderId="0" applyNumberFormat="0" applyBorder="0" applyAlignment="0" applyProtection="0">
      <alignment vertical="center"/>
    </xf>
  </cellStyleXfs>
  <cellXfs count="19">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Alignment="1">
      <alignment horizontal="center" vertical="center"/>
    </xf>
    <xf numFmtId="49" fontId="0" fillId="0" borderId="0" xfId="0" applyNumberFormat="1">
      <alignment vertical="center"/>
    </xf>
    <xf numFmtId="49" fontId="3" fillId="0" borderId="0" xfId="0" applyNumberFormat="1" applyFont="1" applyAlignment="1">
      <alignment horizontal="center" vertical="center" wrapText="1"/>
    </xf>
    <xf numFmtId="49" fontId="4" fillId="0" borderId="0" xfId="0" applyNumberFormat="1" applyFont="1" applyAlignment="1">
      <alignment horizontal="center" vertical="center" wrapText="1"/>
    </xf>
    <xf numFmtId="49" fontId="5" fillId="0" borderId="0" xfId="0" applyNumberFormat="1" applyFont="1" applyAlignment="1">
      <alignment horizontal="right" vertical="center" wrapText="1"/>
    </xf>
    <xf numFmtId="0" fontId="6" fillId="0" borderId="1" xfId="0" applyFont="1" applyBorder="1" applyAlignment="1">
      <alignment horizontal="center" vertical="center" wrapText="1"/>
    </xf>
    <xf numFmtId="49" fontId="0" fillId="0" borderId="1" xfId="0" applyNumberFormat="1" applyFont="1" applyBorder="1" applyAlignment="1">
      <alignment horizontal="center" vertical="center"/>
    </xf>
    <xf numFmtId="177" fontId="0" fillId="0" borderId="1" xfId="0" applyNumberFormat="1" applyFont="1" applyBorder="1" applyAlignment="1">
      <alignment horizontal="center" vertical="center"/>
    </xf>
    <xf numFmtId="0" fontId="0" fillId="0" borderId="1"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1" fillId="0" borderId="1" xfId="0" applyFont="1" applyBorder="1" applyAlignment="1">
      <alignment horizontal="center" vertical="center" wrapText="1"/>
    </xf>
    <xf numFmtId="176" fontId="0" fillId="0" borderId="1" xfId="0" applyNumberFormat="1" applyFont="1" applyBorder="1" applyAlignment="1">
      <alignment horizontal="center" vertical="center"/>
    </xf>
    <xf numFmtId="49" fontId="0" fillId="0" borderId="0" xfId="0" applyNumberFormat="1" applyAlignment="1">
      <alignment horizontal="left" vertical="center"/>
    </xf>
    <xf numFmtId="0" fontId="0" fillId="0" borderId="0" xfId="0"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O79"/>
  <sheetViews>
    <sheetView tabSelected="1" zoomScale="115" zoomScaleNormal="115" workbookViewId="0">
      <selection activeCell="L75" sqref="L75:L77"/>
    </sheetView>
  </sheetViews>
  <sheetFormatPr defaultColWidth="9" defaultRowHeight="13.5"/>
  <cols>
    <col min="1" max="1" width="4.75" style="4" customWidth="1"/>
    <col min="2" max="2" width="9.425" customWidth="1"/>
    <col min="3" max="3" width="13.8333333333333" customWidth="1"/>
    <col min="4" max="4" width="10.625" style="4" customWidth="1"/>
    <col min="5" max="12" width="10.625" customWidth="1"/>
    <col min="13" max="13" width="13.2666666666667" customWidth="1"/>
    <col min="14" max="14" width="13.3666666666667" hidden="1" customWidth="1"/>
    <col min="15" max="17" width="9" hidden="1" customWidth="1"/>
  </cols>
  <sheetData>
    <row r="1" spans="1:1">
      <c r="A1" s="4" t="s">
        <v>0</v>
      </c>
    </row>
    <row r="2" ht="37" customHeight="1" spans="1:13">
      <c r="A2" s="5" t="s">
        <v>1</v>
      </c>
      <c r="B2" s="5"/>
      <c r="C2" s="5"/>
      <c r="D2" s="5"/>
      <c r="E2" s="5"/>
      <c r="F2" s="5"/>
      <c r="G2" s="5"/>
      <c r="H2" s="5"/>
      <c r="I2" s="5"/>
      <c r="J2" s="5"/>
      <c r="K2" s="5"/>
      <c r="L2" s="5"/>
      <c r="M2" s="5"/>
    </row>
    <row r="3" customFormat="1" ht="30" customHeight="1" spans="1:13">
      <c r="A3" s="6"/>
      <c r="B3" s="6"/>
      <c r="C3" s="6"/>
      <c r="D3" s="6"/>
      <c r="E3" s="6"/>
      <c r="F3" s="7" t="s">
        <v>2</v>
      </c>
      <c r="G3" s="7"/>
      <c r="H3" s="7"/>
      <c r="I3" s="7"/>
      <c r="J3" s="7"/>
      <c r="K3" s="7"/>
      <c r="L3" s="7"/>
      <c r="M3" s="7"/>
    </row>
    <row r="4" customFormat="1" ht="21" customHeight="1" spans="1:13">
      <c r="A4" s="8" t="s">
        <v>3</v>
      </c>
      <c r="B4" s="8" t="s">
        <v>4</v>
      </c>
      <c r="C4" s="8" t="s">
        <v>5</v>
      </c>
      <c r="D4" s="8" t="s">
        <v>6</v>
      </c>
      <c r="E4" s="8" t="s">
        <v>7</v>
      </c>
      <c r="F4" s="8" t="s">
        <v>8</v>
      </c>
      <c r="G4" s="8" t="s">
        <v>9</v>
      </c>
      <c r="H4" s="8" t="s">
        <v>10</v>
      </c>
      <c r="I4" s="8" t="s">
        <v>11</v>
      </c>
      <c r="J4" s="12" t="s">
        <v>12</v>
      </c>
      <c r="K4" s="13"/>
      <c r="L4" s="13"/>
      <c r="M4" s="14"/>
    </row>
    <row r="5" customFormat="1" ht="23" customHeight="1" spans="1:13">
      <c r="A5" s="8"/>
      <c r="B5" s="8"/>
      <c r="C5" s="8"/>
      <c r="D5" s="8"/>
      <c r="E5" s="8"/>
      <c r="F5" s="8"/>
      <c r="G5" s="8"/>
      <c r="H5" s="8"/>
      <c r="I5" s="8"/>
      <c r="J5" s="12" t="s">
        <v>13</v>
      </c>
      <c r="K5" s="13"/>
      <c r="L5" s="14"/>
      <c r="M5" s="8" t="s">
        <v>14</v>
      </c>
    </row>
    <row r="6" s="1" customFormat="1" ht="37" customHeight="1" spans="1:13">
      <c r="A6" s="8"/>
      <c r="B6" s="8"/>
      <c r="C6" s="8"/>
      <c r="D6" s="8"/>
      <c r="E6" s="8"/>
      <c r="F6" s="8"/>
      <c r="G6" s="8"/>
      <c r="H6" s="8"/>
      <c r="I6" s="8"/>
      <c r="J6" s="15" t="s">
        <v>15</v>
      </c>
      <c r="K6" s="15" t="s">
        <v>16</v>
      </c>
      <c r="L6" s="15" t="s">
        <v>17</v>
      </c>
      <c r="M6" s="15" t="s">
        <v>18</v>
      </c>
    </row>
    <row r="7" s="2" customFormat="1" ht="18.75" spans="1:13">
      <c r="A7" s="9" t="s">
        <v>19</v>
      </c>
      <c r="B7" s="10"/>
      <c r="C7" s="10"/>
      <c r="D7" s="9">
        <f>SUM(D8:D77)</f>
        <v>9793</v>
      </c>
      <c r="E7" s="9">
        <f>SUM(E8:E77)</f>
        <v>9582</v>
      </c>
      <c r="F7" s="11">
        <f t="shared" ref="F7:F70" si="0">E7-D7</f>
        <v>-211</v>
      </c>
      <c r="G7" s="11">
        <f>F7*0.7</f>
        <v>-147.7</v>
      </c>
      <c r="H7" s="11">
        <f>E7*0.3</f>
        <v>2874.6</v>
      </c>
      <c r="I7" s="11">
        <f>H7+G7</f>
        <v>2726.9</v>
      </c>
      <c r="J7" s="11">
        <v>189.9</v>
      </c>
      <c r="K7" s="11">
        <v>130</v>
      </c>
      <c r="L7" s="11">
        <v>1833</v>
      </c>
      <c r="M7" s="11">
        <v>574</v>
      </c>
    </row>
    <row r="8" s="3" customFormat="1" ht="20" hidden="1" customHeight="1" spans="1:15">
      <c r="A8" s="9" t="s">
        <v>20</v>
      </c>
      <c r="B8" s="10" t="s">
        <v>21</v>
      </c>
      <c r="C8" s="10" t="s">
        <v>22</v>
      </c>
      <c r="D8" s="9">
        <v>132</v>
      </c>
      <c r="E8" s="11">
        <v>137</v>
      </c>
      <c r="F8" s="11">
        <f t="shared" si="0"/>
        <v>5</v>
      </c>
      <c r="G8" s="11">
        <f t="shared" ref="G8:G39" si="1">F8*0.7</f>
        <v>3.5</v>
      </c>
      <c r="H8" s="11">
        <f t="shared" ref="H8:H39" si="2">E8*0.3</f>
        <v>41.1</v>
      </c>
      <c r="I8" s="11">
        <f t="shared" ref="I8:I39" si="3">H8+G8</f>
        <v>44.6</v>
      </c>
      <c r="J8" s="16">
        <v>3.122</v>
      </c>
      <c r="K8" s="16">
        <v>2.23</v>
      </c>
      <c r="L8" s="16">
        <v>29.882</v>
      </c>
      <c r="M8" s="16">
        <v>9.366</v>
      </c>
      <c r="N8" s="3" t="s">
        <v>22</v>
      </c>
      <c r="O8" s="3" t="s">
        <v>21</v>
      </c>
    </row>
    <row r="9" s="3" customFormat="1" ht="20" hidden="1" customHeight="1" spans="1:15">
      <c r="A9" s="9" t="s">
        <v>23</v>
      </c>
      <c r="B9" s="10" t="s">
        <v>21</v>
      </c>
      <c r="C9" s="10" t="s">
        <v>24</v>
      </c>
      <c r="D9" s="9">
        <v>120</v>
      </c>
      <c r="E9" s="11">
        <v>111</v>
      </c>
      <c r="F9" s="11">
        <f t="shared" si="0"/>
        <v>-9</v>
      </c>
      <c r="G9" s="11">
        <f t="shared" si="1"/>
        <v>-6.3</v>
      </c>
      <c r="H9" s="11">
        <f t="shared" si="2"/>
        <v>33.3</v>
      </c>
      <c r="I9" s="11">
        <f t="shared" si="3"/>
        <v>27</v>
      </c>
      <c r="J9" s="16">
        <v>1.89</v>
      </c>
      <c r="K9" s="16">
        <v>1.35</v>
      </c>
      <c r="L9" s="16">
        <v>18.09</v>
      </c>
      <c r="M9" s="16">
        <v>5.67</v>
      </c>
      <c r="N9" s="3" t="s">
        <v>24</v>
      </c>
      <c r="O9" s="3" t="s">
        <v>21</v>
      </c>
    </row>
    <row r="10" s="3" customFormat="1" ht="20" hidden="1" customHeight="1" spans="1:15">
      <c r="A10" s="9" t="s">
        <v>25</v>
      </c>
      <c r="B10" s="10" t="s">
        <v>26</v>
      </c>
      <c r="C10" s="10" t="s">
        <v>27</v>
      </c>
      <c r="D10" s="9">
        <v>154</v>
      </c>
      <c r="E10" s="11">
        <v>145</v>
      </c>
      <c r="F10" s="11">
        <f t="shared" si="0"/>
        <v>-9</v>
      </c>
      <c r="G10" s="11">
        <f t="shared" si="1"/>
        <v>-6.3</v>
      </c>
      <c r="H10" s="11">
        <f t="shared" si="2"/>
        <v>43.5</v>
      </c>
      <c r="I10" s="11">
        <f t="shared" si="3"/>
        <v>37.2</v>
      </c>
      <c r="J10" s="16">
        <v>2.604</v>
      </c>
      <c r="K10" s="16">
        <v>1.86</v>
      </c>
      <c r="L10" s="16">
        <v>24.924</v>
      </c>
      <c r="M10" s="16">
        <v>7.812</v>
      </c>
      <c r="N10" s="3" t="s">
        <v>27</v>
      </c>
      <c r="O10" s="3" t="s">
        <v>26</v>
      </c>
    </row>
    <row r="11" s="3" customFormat="1" ht="20" hidden="1" customHeight="1" spans="1:15">
      <c r="A11" s="9" t="s">
        <v>28</v>
      </c>
      <c r="B11" s="10" t="s">
        <v>26</v>
      </c>
      <c r="C11" s="10" t="s">
        <v>29</v>
      </c>
      <c r="D11" s="9">
        <v>227</v>
      </c>
      <c r="E11" s="11">
        <v>217</v>
      </c>
      <c r="F11" s="11">
        <f t="shared" si="0"/>
        <v>-10</v>
      </c>
      <c r="G11" s="11">
        <f t="shared" si="1"/>
        <v>-7</v>
      </c>
      <c r="H11" s="11">
        <f t="shared" si="2"/>
        <v>65.1</v>
      </c>
      <c r="I11" s="11">
        <f t="shared" si="3"/>
        <v>58.1</v>
      </c>
      <c r="J11" s="16">
        <v>4.067</v>
      </c>
      <c r="K11" s="16">
        <v>2.905</v>
      </c>
      <c r="L11" s="16">
        <v>38.927</v>
      </c>
      <c r="M11" s="16">
        <v>12.201</v>
      </c>
      <c r="N11" s="3" t="s">
        <v>29</v>
      </c>
      <c r="O11" s="3" t="s">
        <v>26</v>
      </c>
    </row>
    <row r="12" s="3" customFormat="1" ht="20" hidden="1" customHeight="1" spans="1:15">
      <c r="A12" s="9" t="s">
        <v>30</v>
      </c>
      <c r="B12" s="10" t="s">
        <v>26</v>
      </c>
      <c r="C12" s="10" t="s">
        <v>31</v>
      </c>
      <c r="D12" s="9">
        <v>133</v>
      </c>
      <c r="E12" s="11">
        <v>119</v>
      </c>
      <c r="F12" s="11">
        <f t="shared" si="0"/>
        <v>-14</v>
      </c>
      <c r="G12" s="11">
        <f t="shared" si="1"/>
        <v>-9.8</v>
      </c>
      <c r="H12" s="11">
        <f t="shared" si="2"/>
        <v>35.7</v>
      </c>
      <c r="I12" s="11">
        <f t="shared" si="3"/>
        <v>25.9</v>
      </c>
      <c r="J12" s="16">
        <v>1.813</v>
      </c>
      <c r="K12" s="16">
        <v>1.295</v>
      </c>
      <c r="L12" s="16">
        <v>17.353</v>
      </c>
      <c r="M12" s="16">
        <v>5.439</v>
      </c>
      <c r="N12" s="3" t="s">
        <v>31</v>
      </c>
      <c r="O12" s="3" t="s">
        <v>26</v>
      </c>
    </row>
    <row r="13" s="3" customFormat="1" ht="20" hidden="1" customHeight="1" spans="1:15">
      <c r="A13" s="9" t="s">
        <v>32</v>
      </c>
      <c r="B13" s="10" t="s">
        <v>33</v>
      </c>
      <c r="C13" s="10" t="s">
        <v>34</v>
      </c>
      <c r="D13" s="9">
        <v>231</v>
      </c>
      <c r="E13" s="11">
        <v>212</v>
      </c>
      <c r="F13" s="11">
        <f t="shared" si="0"/>
        <v>-19</v>
      </c>
      <c r="G13" s="11">
        <f t="shared" si="1"/>
        <v>-13.3</v>
      </c>
      <c r="H13" s="11">
        <f t="shared" si="2"/>
        <v>63.6</v>
      </c>
      <c r="I13" s="11">
        <f t="shared" si="3"/>
        <v>50.3</v>
      </c>
      <c r="J13" s="16">
        <v>3.521</v>
      </c>
      <c r="K13" s="16">
        <v>2.515</v>
      </c>
      <c r="L13" s="16">
        <v>33.701</v>
      </c>
      <c r="M13" s="16">
        <v>10.563</v>
      </c>
      <c r="N13" s="3" t="s">
        <v>34</v>
      </c>
      <c r="O13" s="3" t="s">
        <v>33</v>
      </c>
    </row>
    <row r="14" s="3" customFormat="1" ht="20" hidden="1" customHeight="1" spans="1:15">
      <c r="A14" s="9" t="s">
        <v>35</v>
      </c>
      <c r="B14" s="10" t="s">
        <v>33</v>
      </c>
      <c r="C14" s="10" t="s">
        <v>36</v>
      </c>
      <c r="D14" s="9">
        <v>119</v>
      </c>
      <c r="E14" s="11">
        <v>100</v>
      </c>
      <c r="F14" s="11">
        <f t="shared" si="0"/>
        <v>-19</v>
      </c>
      <c r="G14" s="11">
        <f t="shared" si="1"/>
        <v>-13.3</v>
      </c>
      <c r="H14" s="11">
        <f t="shared" si="2"/>
        <v>30</v>
      </c>
      <c r="I14" s="11">
        <f t="shared" si="3"/>
        <v>16.7</v>
      </c>
      <c r="J14" s="16">
        <v>1.169</v>
      </c>
      <c r="K14" s="16">
        <v>0.835</v>
      </c>
      <c r="L14" s="16">
        <v>11.189</v>
      </c>
      <c r="M14" s="16">
        <v>3.507</v>
      </c>
      <c r="N14" s="3" t="s">
        <v>36</v>
      </c>
      <c r="O14" s="3" t="s">
        <v>33</v>
      </c>
    </row>
    <row r="15" s="3" customFormat="1" ht="20" hidden="1" customHeight="1" spans="1:15">
      <c r="A15" s="9" t="s">
        <v>37</v>
      </c>
      <c r="B15" s="10" t="s">
        <v>38</v>
      </c>
      <c r="C15" s="10" t="s">
        <v>39</v>
      </c>
      <c r="D15" s="9">
        <v>118</v>
      </c>
      <c r="E15" s="11">
        <v>101</v>
      </c>
      <c r="F15" s="11">
        <f t="shared" si="0"/>
        <v>-17</v>
      </c>
      <c r="G15" s="11">
        <f t="shared" si="1"/>
        <v>-11.9</v>
      </c>
      <c r="H15" s="11">
        <f t="shared" si="2"/>
        <v>30.3</v>
      </c>
      <c r="I15" s="11">
        <f t="shared" si="3"/>
        <v>18.4</v>
      </c>
      <c r="J15" s="16">
        <v>1.288</v>
      </c>
      <c r="K15" s="16">
        <v>0.92</v>
      </c>
      <c r="L15" s="16">
        <v>12.328</v>
      </c>
      <c r="M15" s="16">
        <v>3.864</v>
      </c>
      <c r="N15" s="3" t="s">
        <v>39</v>
      </c>
      <c r="O15" s="3" t="s">
        <v>38</v>
      </c>
    </row>
    <row r="16" s="3" customFormat="1" ht="20" hidden="1" customHeight="1" spans="1:15">
      <c r="A16" s="9" t="s">
        <v>40</v>
      </c>
      <c r="B16" s="10" t="s">
        <v>38</v>
      </c>
      <c r="C16" s="10" t="s">
        <v>41</v>
      </c>
      <c r="D16" s="9">
        <v>224</v>
      </c>
      <c r="E16" s="11">
        <v>224</v>
      </c>
      <c r="F16" s="11">
        <f t="shared" si="0"/>
        <v>0</v>
      </c>
      <c r="G16" s="11">
        <f t="shared" si="1"/>
        <v>0</v>
      </c>
      <c r="H16" s="11">
        <f t="shared" si="2"/>
        <v>67.2</v>
      </c>
      <c r="I16" s="11">
        <f t="shared" si="3"/>
        <v>67.2</v>
      </c>
      <c r="J16" s="16">
        <v>4.704</v>
      </c>
      <c r="K16" s="16">
        <v>3.36</v>
      </c>
      <c r="L16" s="16">
        <v>45.024</v>
      </c>
      <c r="M16" s="16">
        <v>14.112</v>
      </c>
      <c r="N16" s="3" t="s">
        <v>41</v>
      </c>
      <c r="O16" s="3" t="s">
        <v>38</v>
      </c>
    </row>
    <row r="17" s="3" customFormat="1" ht="20" hidden="1" customHeight="1" spans="1:15">
      <c r="A17" s="9" t="s">
        <v>42</v>
      </c>
      <c r="B17" s="10" t="s">
        <v>43</v>
      </c>
      <c r="C17" s="10" t="s">
        <v>44</v>
      </c>
      <c r="D17" s="9">
        <v>85</v>
      </c>
      <c r="E17" s="11">
        <v>82</v>
      </c>
      <c r="F17" s="11">
        <f t="shared" si="0"/>
        <v>-3</v>
      </c>
      <c r="G17" s="11">
        <f t="shared" si="1"/>
        <v>-2.1</v>
      </c>
      <c r="H17" s="11">
        <f t="shared" si="2"/>
        <v>24.6</v>
      </c>
      <c r="I17" s="11">
        <f t="shared" si="3"/>
        <v>22.5</v>
      </c>
      <c r="J17" s="16">
        <v>1.575</v>
      </c>
      <c r="K17" s="16">
        <v>1.125</v>
      </c>
      <c r="L17" s="16">
        <v>15.075</v>
      </c>
      <c r="M17" s="16">
        <v>4.725</v>
      </c>
      <c r="N17" s="3" t="s">
        <v>44</v>
      </c>
      <c r="O17" s="3" t="s">
        <v>43</v>
      </c>
    </row>
    <row r="18" s="3" customFormat="1" ht="20" hidden="1" customHeight="1" spans="1:15">
      <c r="A18" s="9" t="s">
        <v>45</v>
      </c>
      <c r="B18" s="10" t="s">
        <v>43</v>
      </c>
      <c r="C18" s="10" t="s">
        <v>46</v>
      </c>
      <c r="D18" s="9">
        <v>107</v>
      </c>
      <c r="E18" s="11">
        <v>95</v>
      </c>
      <c r="F18" s="11">
        <f t="shared" si="0"/>
        <v>-12</v>
      </c>
      <c r="G18" s="11">
        <f t="shared" si="1"/>
        <v>-8.4</v>
      </c>
      <c r="H18" s="11">
        <f t="shared" si="2"/>
        <v>28.5</v>
      </c>
      <c r="I18" s="11">
        <f t="shared" si="3"/>
        <v>20.1</v>
      </c>
      <c r="J18" s="16">
        <v>1.407</v>
      </c>
      <c r="K18" s="16">
        <v>1.005</v>
      </c>
      <c r="L18" s="16">
        <v>13.467</v>
      </c>
      <c r="M18" s="16">
        <v>4.221</v>
      </c>
      <c r="N18" s="3" t="s">
        <v>46</v>
      </c>
      <c r="O18" s="3" t="s">
        <v>43</v>
      </c>
    </row>
    <row r="19" s="3" customFormat="1" ht="20" hidden="1" customHeight="1" spans="1:15">
      <c r="A19" s="9" t="s">
        <v>47</v>
      </c>
      <c r="B19" s="10" t="s">
        <v>43</v>
      </c>
      <c r="C19" s="10" t="s">
        <v>48</v>
      </c>
      <c r="D19" s="9">
        <v>169</v>
      </c>
      <c r="E19" s="11">
        <v>176</v>
      </c>
      <c r="F19" s="11">
        <f t="shared" si="0"/>
        <v>7</v>
      </c>
      <c r="G19" s="11">
        <f t="shared" si="1"/>
        <v>4.9</v>
      </c>
      <c r="H19" s="11">
        <f t="shared" si="2"/>
        <v>52.8</v>
      </c>
      <c r="I19" s="11">
        <f t="shared" si="3"/>
        <v>57.7</v>
      </c>
      <c r="J19" s="16">
        <v>4.039</v>
      </c>
      <c r="K19" s="16">
        <v>2.885</v>
      </c>
      <c r="L19" s="16">
        <v>38.659</v>
      </c>
      <c r="M19" s="16">
        <v>12.117</v>
      </c>
      <c r="N19" s="3" t="s">
        <v>48</v>
      </c>
      <c r="O19" s="3" t="s">
        <v>43</v>
      </c>
    </row>
    <row r="20" s="3" customFormat="1" ht="20" hidden="1" customHeight="1" spans="1:15">
      <c r="A20" s="9" t="s">
        <v>49</v>
      </c>
      <c r="B20" s="10" t="s">
        <v>43</v>
      </c>
      <c r="C20" s="10" t="s">
        <v>50</v>
      </c>
      <c r="D20" s="9">
        <v>105</v>
      </c>
      <c r="E20" s="11">
        <v>98</v>
      </c>
      <c r="F20" s="11">
        <f t="shared" si="0"/>
        <v>-7</v>
      </c>
      <c r="G20" s="11">
        <f t="shared" si="1"/>
        <v>-4.9</v>
      </c>
      <c r="H20" s="11">
        <f t="shared" si="2"/>
        <v>29.4</v>
      </c>
      <c r="I20" s="11">
        <f t="shared" si="3"/>
        <v>24.5</v>
      </c>
      <c r="J20" s="16">
        <v>1.715</v>
      </c>
      <c r="K20" s="16">
        <v>1.225</v>
      </c>
      <c r="L20" s="16">
        <v>16.415</v>
      </c>
      <c r="M20" s="16">
        <v>5.145</v>
      </c>
      <c r="N20" s="3" t="s">
        <v>50</v>
      </c>
      <c r="O20" s="3" t="s">
        <v>43</v>
      </c>
    </row>
    <row r="21" s="3" customFormat="1" ht="20" hidden="1" customHeight="1" spans="1:15">
      <c r="A21" s="9" t="s">
        <v>51</v>
      </c>
      <c r="B21" s="10" t="s">
        <v>52</v>
      </c>
      <c r="C21" s="10" t="s">
        <v>53</v>
      </c>
      <c r="D21" s="9">
        <v>94</v>
      </c>
      <c r="E21" s="11">
        <v>83</v>
      </c>
      <c r="F21" s="11">
        <f t="shared" si="0"/>
        <v>-11</v>
      </c>
      <c r="G21" s="11">
        <f t="shared" si="1"/>
        <v>-7.7</v>
      </c>
      <c r="H21" s="11">
        <f t="shared" si="2"/>
        <v>24.9</v>
      </c>
      <c r="I21" s="11">
        <f t="shared" si="3"/>
        <v>17.2</v>
      </c>
      <c r="J21" s="16">
        <v>1.204</v>
      </c>
      <c r="K21" s="16">
        <v>0.86</v>
      </c>
      <c r="L21" s="16">
        <v>11.524</v>
      </c>
      <c r="M21" s="16">
        <v>3.612</v>
      </c>
      <c r="N21" s="3" t="s">
        <v>53</v>
      </c>
      <c r="O21" s="3" t="s">
        <v>52</v>
      </c>
    </row>
    <row r="22" s="3" customFormat="1" ht="20" hidden="1" customHeight="1" spans="1:15">
      <c r="A22" s="9" t="s">
        <v>54</v>
      </c>
      <c r="B22" s="10" t="s">
        <v>52</v>
      </c>
      <c r="C22" s="10" t="s">
        <v>55</v>
      </c>
      <c r="D22" s="9">
        <v>65</v>
      </c>
      <c r="E22" s="11">
        <v>68</v>
      </c>
      <c r="F22" s="11">
        <f t="shared" si="0"/>
        <v>3</v>
      </c>
      <c r="G22" s="11">
        <f t="shared" si="1"/>
        <v>2.1</v>
      </c>
      <c r="H22" s="11">
        <f t="shared" si="2"/>
        <v>20.4</v>
      </c>
      <c r="I22" s="11">
        <f t="shared" si="3"/>
        <v>22.5</v>
      </c>
      <c r="J22" s="16">
        <v>1.575</v>
      </c>
      <c r="K22" s="16">
        <v>1.125</v>
      </c>
      <c r="L22" s="16">
        <v>15.075</v>
      </c>
      <c r="M22" s="16">
        <v>4.725</v>
      </c>
      <c r="N22" s="3" t="s">
        <v>55</v>
      </c>
      <c r="O22" s="3" t="s">
        <v>52</v>
      </c>
    </row>
    <row r="23" s="3" customFormat="1" ht="20" hidden="1" customHeight="1" spans="1:15">
      <c r="A23" s="9" t="s">
        <v>56</v>
      </c>
      <c r="B23" s="10" t="s">
        <v>57</v>
      </c>
      <c r="C23" s="10" t="s">
        <v>58</v>
      </c>
      <c r="D23" s="9">
        <v>259</v>
      </c>
      <c r="E23" s="11">
        <v>257</v>
      </c>
      <c r="F23" s="11">
        <f t="shared" si="0"/>
        <v>-2</v>
      </c>
      <c r="G23" s="11">
        <f t="shared" si="1"/>
        <v>-1.4</v>
      </c>
      <c r="H23" s="11">
        <f t="shared" si="2"/>
        <v>77.1</v>
      </c>
      <c r="I23" s="11">
        <f t="shared" si="3"/>
        <v>75.7</v>
      </c>
      <c r="J23" s="16">
        <v>5.299</v>
      </c>
      <c r="K23" s="16">
        <v>3.785</v>
      </c>
      <c r="L23" s="16">
        <v>50.719</v>
      </c>
      <c r="M23" s="16">
        <v>15.897</v>
      </c>
      <c r="N23" s="3" t="s">
        <v>58</v>
      </c>
      <c r="O23" s="3" t="s">
        <v>57</v>
      </c>
    </row>
    <row r="24" s="3" customFormat="1" ht="20" hidden="1" customHeight="1" spans="1:15">
      <c r="A24" s="9" t="s">
        <v>59</v>
      </c>
      <c r="B24" s="10" t="s">
        <v>57</v>
      </c>
      <c r="C24" s="10" t="s">
        <v>60</v>
      </c>
      <c r="D24" s="9">
        <v>290</v>
      </c>
      <c r="E24" s="11">
        <v>247</v>
      </c>
      <c r="F24" s="11">
        <f t="shared" si="0"/>
        <v>-43</v>
      </c>
      <c r="G24" s="11">
        <f t="shared" si="1"/>
        <v>-30.1</v>
      </c>
      <c r="H24" s="11">
        <f t="shared" si="2"/>
        <v>74.1</v>
      </c>
      <c r="I24" s="11">
        <f t="shared" si="3"/>
        <v>44</v>
      </c>
      <c r="J24" s="16">
        <v>3.08</v>
      </c>
      <c r="K24" s="16">
        <v>2.2</v>
      </c>
      <c r="L24" s="16">
        <v>29.48</v>
      </c>
      <c r="M24" s="16">
        <v>9.24</v>
      </c>
      <c r="N24" s="3" t="s">
        <v>60</v>
      </c>
      <c r="O24" s="3" t="s">
        <v>57</v>
      </c>
    </row>
    <row r="25" s="3" customFormat="1" ht="20" hidden="1" customHeight="1" spans="1:15">
      <c r="A25" s="9" t="s">
        <v>61</v>
      </c>
      <c r="B25" s="10" t="s">
        <v>62</v>
      </c>
      <c r="C25" s="10" t="s">
        <v>63</v>
      </c>
      <c r="D25" s="9">
        <v>61</v>
      </c>
      <c r="E25" s="11">
        <v>67</v>
      </c>
      <c r="F25" s="11">
        <f t="shared" si="0"/>
        <v>6</v>
      </c>
      <c r="G25" s="11">
        <f t="shared" si="1"/>
        <v>4.2</v>
      </c>
      <c r="H25" s="11">
        <f t="shared" si="2"/>
        <v>20.1</v>
      </c>
      <c r="I25" s="11">
        <f t="shared" si="3"/>
        <v>24.3</v>
      </c>
      <c r="J25" s="16">
        <v>1.701</v>
      </c>
      <c r="K25" s="16">
        <v>1.215</v>
      </c>
      <c r="L25" s="16">
        <v>16.281</v>
      </c>
      <c r="M25" s="16">
        <v>5.103</v>
      </c>
      <c r="N25" s="3" t="s">
        <v>63</v>
      </c>
      <c r="O25" s="3" t="s">
        <v>62</v>
      </c>
    </row>
    <row r="26" s="3" customFormat="1" ht="20" hidden="1" customHeight="1" spans="1:15">
      <c r="A26" s="9" t="s">
        <v>64</v>
      </c>
      <c r="B26" s="10" t="s">
        <v>65</v>
      </c>
      <c r="C26" s="10" t="s">
        <v>66</v>
      </c>
      <c r="D26" s="9">
        <v>95</v>
      </c>
      <c r="E26" s="11">
        <v>92</v>
      </c>
      <c r="F26" s="11">
        <f t="shared" si="0"/>
        <v>-3</v>
      </c>
      <c r="G26" s="11">
        <f t="shared" si="1"/>
        <v>-2.1</v>
      </c>
      <c r="H26" s="11">
        <f t="shared" si="2"/>
        <v>27.6</v>
      </c>
      <c r="I26" s="11">
        <f t="shared" si="3"/>
        <v>25.5</v>
      </c>
      <c r="J26" s="16">
        <v>1.785</v>
      </c>
      <c r="K26" s="16">
        <v>1.275</v>
      </c>
      <c r="L26" s="16">
        <v>17.085</v>
      </c>
      <c r="M26" s="16">
        <v>5.355</v>
      </c>
      <c r="N26" s="3" t="s">
        <v>66</v>
      </c>
      <c r="O26" s="3" t="s">
        <v>65</v>
      </c>
    </row>
    <row r="27" s="3" customFormat="1" ht="20" hidden="1" customHeight="1" spans="1:15">
      <c r="A27" s="9" t="s">
        <v>67</v>
      </c>
      <c r="B27" s="10" t="s">
        <v>65</v>
      </c>
      <c r="C27" s="10" t="s">
        <v>68</v>
      </c>
      <c r="D27" s="9">
        <v>65</v>
      </c>
      <c r="E27" s="11">
        <v>74</v>
      </c>
      <c r="F27" s="11">
        <f t="shared" si="0"/>
        <v>9</v>
      </c>
      <c r="G27" s="11">
        <f t="shared" si="1"/>
        <v>6.3</v>
      </c>
      <c r="H27" s="11">
        <f t="shared" si="2"/>
        <v>22.2</v>
      </c>
      <c r="I27" s="11">
        <f t="shared" si="3"/>
        <v>28.5</v>
      </c>
      <c r="J27" s="16">
        <v>1.995</v>
      </c>
      <c r="K27" s="16">
        <v>1.425</v>
      </c>
      <c r="L27" s="16">
        <v>19.095</v>
      </c>
      <c r="M27" s="16">
        <v>5.985</v>
      </c>
      <c r="N27" s="3" t="s">
        <v>68</v>
      </c>
      <c r="O27" s="3" t="s">
        <v>65</v>
      </c>
    </row>
    <row r="28" s="3" customFormat="1" ht="20" hidden="1" customHeight="1" spans="1:15">
      <c r="A28" s="9" t="s">
        <v>69</v>
      </c>
      <c r="B28" s="10" t="s">
        <v>70</v>
      </c>
      <c r="C28" s="10" t="s">
        <v>71</v>
      </c>
      <c r="D28" s="9">
        <v>67</v>
      </c>
      <c r="E28" s="11">
        <v>72</v>
      </c>
      <c r="F28" s="11">
        <f t="shared" si="0"/>
        <v>5</v>
      </c>
      <c r="G28" s="11">
        <f t="shared" si="1"/>
        <v>3.5</v>
      </c>
      <c r="H28" s="11">
        <f t="shared" si="2"/>
        <v>21.6</v>
      </c>
      <c r="I28" s="11">
        <f t="shared" si="3"/>
        <v>25.1</v>
      </c>
      <c r="J28" s="16">
        <v>1.757</v>
      </c>
      <c r="K28" s="16">
        <v>1.255</v>
      </c>
      <c r="L28" s="16">
        <v>16.817</v>
      </c>
      <c r="M28" s="16">
        <v>5.271</v>
      </c>
      <c r="N28" s="3" t="s">
        <v>71</v>
      </c>
      <c r="O28" s="3" t="s">
        <v>70</v>
      </c>
    </row>
    <row r="29" s="3" customFormat="1" ht="20" hidden="1" customHeight="1" spans="1:15">
      <c r="A29" s="9" t="s">
        <v>72</v>
      </c>
      <c r="B29" s="10" t="s">
        <v>70</v>
      </c>
      <c r="C29" s="10" t="s">
        <v>73</v>
      </c>
      <c r="D29" s="9">
        <v>100</v>
      </c>
      <c r="E29" s="11">
        <v>101</v>
      </c>
      <c r="F29" s="11">
        <f t="shared" si="0"/>
        <v>1</v>
      </c>
      <c r="G29" s="11">
        <f t="shared" si="1"/>
        <v>0.7</v>
      </c>
      <c r="H29" s="11">
        <f t="shared" si="2"/>
        <v>30.3</v>
      </c>
      <c r="I29" s="11">
        <f t="shared" si="3"/>
        <v>31</v>
      </c>
      <c r="J29" s="16">
        <v>2.17</v>
      </c>
      <c r="K29" s="16">
        <v>1.55</v>
      </c>
      <c r="L29" s="16">
        <v>20.77</v>
      </c>
      <c r="M29" s="16">
        <v>6.51</v>
      </c>
      <c r="N29" s="3" t="s">
        <v>73</v>
      </c>
      <c r="O29" s="3" t="s">
        <v>70</v>
      </c>
    </row>
    <row r="30" s="3" customFormat="1" ht="20" hidden="1" customHeight="1" spans="1:15">
      <c r="A30" s="9" t="s">
        <v>74</v>
      </c>
      <c r="B30" s="10" t="s">
        <v>75</v>
      </c>
      <c r="C30" s="10" t="s">
        <v>76</v>
      </c>
      <c r="D30" s="9">
        <v>81</v>
      </c>
      <c r="E30" s="11">
        <v>76</v>
      </c>
      <c r="F30" s="11">
        <f t="shared" si="0"/>
        <v>-5</v>
      </c>
      <c r="G30" s="11">
        <f t="shared" si="1"/>
        <v>-3.5</v>
      </c>
      <c r="H30" s="11">
        <f t="shared" si="2"/>
        <v>22.8</v>
      </c>
      <c r="I30" s="11">
        <f t="shared" si="3"/>
        <v>19.3</v>
      </c>
      <c r="J30" s="16">
        <v>1.351</v>
      </c>
      <c r="K30" s="16">
        <v>0.965</v>
      </c>
      <c r="L30" s="16">
        <v>12.931</v>
      </c>
      <c r="M30" s="16">
        <v>4.053</v>
      </c>
      <c r="N30" s="3" t="s">
        <v>76</v>
      </c>
      <c r="O30" s="3" t="s">
        <v>75</v>
      </c>
    </row>
    <row r="31" s="3" customFormat="1" ht="20" hidden="1" customHeight="1" spans="1:15">
      <c r="A31" s="9" t="s">
        <v>77</v>
      </c>
      <c r="B31" s="10" t="s">
        <v>75</v>
      </c>
      <c r="C31" s="10" t="s">
        <v>78</v>
      </c>
      <c r="D31" s="9">
        <v>132</v>
      </c>
      <c r="E31" s="11">
        <v>103</v>
      </c>
      <c r="F31" s="11">
        <f t="shared" si="0"/>
        <v>-29</v>
      </c>
      <c r="G31" s="11">
        <f t="shared" si="1"/>
        <v>-20.3</v>
      </c>
      <c r="H31" s="11">
        <f t="shared" si="2"/>
        <v>30.9</v>
      </c>
      <c r="I31" s="11">
        <f t="shared" si="3"/>
        <v>10.6</v>
      </c>
      <c r="J31" s="16">
        <v>0.742</v>
      </c>
      <c r="K31" s="16">
        <v>0.53</v>
      </c>
      <c r="L31" s="16">
        <v>7.102</v>
      </c>
      <c r="M31" s="16">
        <v>2.226</v>
      </c>
      <c r="N31" s="3" t="s">
        <v>78</v>
      </c>
      <c r="O31" s="3" t="s">
        <v>75</v>
      </c>
    </row>
    <row r="32" s="3" customFormat="1" ht="20" hidden="1" customHeight="1" spans="1:15">
      <c r="A32" s="9" t="s">
        <v>79</v>
      </c>
      <c r="B32" s="10" t="s">
        <v>75</v>
      </c>
      <c r="C32" s="10" t="s">
        <v>80</v>
      </c>
      <c r="D32" s="9">
        <v>145</v>
      </c>
      <c r="E32" s="11">
        <v>150</v>
      </c>
      <c r="F32" s="11">
        <f t="shared" si="0"/>
        <v>5</v>
      </c>
      <c r="G32" s="11">
        <f t="shared" si="1"/>
        <v>3.5</v>
      </c>
      <c r="H32" s="11">
        <f t="shared" si="2"/>
        <v>45</v>
      </c>
      <c r="I32" s="11">
        <f t="shared" si="3"/>
        <v>48.5</v>
      </c>
      <c r="J32" s="16">
        <v>3.395</v>
      </c>
      <c r="K32" s="16">
        <v>2.425</v>
      </c>
      <c r="L32" s="16">
        <v>32.495</v>
      </c>
      <c r="M32" s="16">
        <v>10.185</v>
      </c>
      <c r="N32" s="3" t="s">
        <v>80</v>
      </c>
      <c r="O32" s="3" t="s">
        <v>75</v>
      </c>
    </row>
    <row r="33" s="3" customFormat="1" ht="20" hidden="1" customHeight="1" spans="1:15">
      <c r="A33" s="9" t="s">
        <v>81</v>
      </c>
      <c r="B33" s="10" t="s">
        <v>75</v>
      </c>
      <c r="C33" s="10" t="s">
        <v>82</v>
      </c>
      <c r="D33" s="9">
        <v>97</v>
      </c>
      <c r="E33" s="11">
        <v>95</v>
      </c>
      <c r="F33" s="11">
        <f t="shared" si="0"/>
        <v>-2</v>
      </c>
      <c r="G33" s="11">
        <f t="shared" si="1"/>
        <v>-1.4</v>
      </c>
      <c r="H33" s="11">
        <f t="shared" si="2"/>
        <v>28.5</v>
      </c>
      <c r="I33" s="11">
        <f t="shared" si="3"/>
        <v>27.1</v>
      </c>
      <c r="J33" s="16">
        <v>1.897</v>
      </c>
      <c r="K33" s="16">
        <v>1.355</v>
      </c>
      <c r="L33" s="16">
        <v>18.157</v>
      </c>
      <c r="M33" s="16">
        <v>5.691</v>
      </c>
      <c r="N33" s="3" t="s">
        <v>82</v>
      </c>
      <c r="O33" s="3" t="s">
        <v>75</v>
      </c>
    </row>
    <row r="34" s="3" customFormat="1" ht="20" hidden="1" customHeight="1" spans="1:15">
      <c r="A34" s="9" t="s">
        <v>83</v>
      </c>
      <c r="B34" s="10" t="s">
        <v>75</v>
      </c>
      <c r="C34" s="10" t="s">
        <v>84</v>
      </c>
      <c r="D34" s="9">
        <v>46</v>
      </c>
      <c r="E34" s="11">
        <v>52</v>
      </c>
      <c r="F34" s="11">
        <f t="shared" si="0"/>
        <v>6</v>
      </c>
      <c r="G34" s="11">
        <f t="shared" si="1"/>
        <v>4.2</v>
      </c>
      <c r="H34" s="11">
        <f t="shared" si="2"/>
        <v>15.6</v>
      </c>
      <c r="I34" s="11">
        <f t="shared" si="3"/>
        <v>19.8</v>
      </c>
      <c r="J34" s="16">
        <v>1.386</v>
      </c>
      <c r="K34" s="16">
        <v>0.99</v>
      </c>
      <c r="L34" s="16">
        <v>13.266</v>
      </c>
      <c r="M34" s="16">
        <v>4.158</v>
      </c>
      <c r="N34" s="3" t="s">
        <v>84</v>
      </c>
      <c r="O34" s="3" t="s">
        <v>75</v>
      </c>
    </row>
    <row r="35" s="3" customFormat="1" ht="20" hidden="1" customHeight="1" spans="1:15">
      <c r="A35" s="9" t="s">
        <v>85</v>
      </c>
      <c r="B35" s="10" t="s">
        <v>86</v>
      </c>
      <c r="C35" s="10" t="s">
        <v>87</v>
      </c>
      <c r="D35" s="9">
        <v>94</v>
      </c>
      <c r="E35" s="11">
        <v>91</v>
      </c>
      <c r="F35" s="11">
        <f t="shared" si="0"/>
        <v>-3</v>
      </c>
      <c r="G35" s="11">
        <f t="shared" si="1"/>
        <v>-2.1</v>
      </c>
      <c r="H35" s="11">
        <f t="shared" si="2"/>
        <v>27.3</v>
      </c>
      <c r="I35" s="11">
        <f t="shared" si="3"/>
        <v>25.2</v>
      </c>
      <c r="J35" s="16">
        <v>1.764</v>
      </c>
      <c r="K35" s="16">
        <v>1.26</v>
      </c>
      <c r="L35" s="16">
        <v>16.884</v>
      </c>
      <c r="M35" s="16">
        <v>5.292</v>
      </c>
      <c r="N35" s="3" t="s">
        <v>87</v>
      </c>
      <c r="O35" s="3" t="s">
        <v>86</v>
      </c>
    </row>
    <row r="36" s="3" customFormat="1" ht="20" hidden="1" customHeight="1" spans="1:15">
      <c r="A36" s="9" t="s">
        <v>88</v>
      </c>
      <c r="B36" s="10" t="s">
        <v>86</v>
      </c>
      <c r="C36" s="10" t="s">
        <v>89</v>
      </c>
      <c r="D36" s="9">
        <v>116</v>
      </c>
      <c r="E36" s="11">
        <v>116</v>
      </c>
      <c r="F36" s="11">
        <f t="shared" si="0"/>
        <v>0</v>
      </c>
      <c r="G36" s="11">
        <f t="shared" si="1"/>
        <v>0</v>
      </c>
      <c r="H36" s="11">
        <f t="shared" si="2"/>
        <v>34.8</v>
      </c>
      <c r="I36" s="11">
        <f t="shared" si="3"/>
        <v>34.8</v>
      </c>
      <c r="J36" s="16">
        <v>2.436</v>
      </c>
      <c r="K36" s="16">
        <v>1.74</v>
      </c>
      <c r="L36" s="16">
        <v>23.316</v>
      </c>
      <c r="M36" s="16">
        <v>7.308</v>
      </c>
      <c r="N36" s="3" t="s">
        <v>89</v>
      </c>
      <c r="O36" s="3" t="s">
        <v>86</v>
      </c>
    </row>
    <row r="37" s="3" customFormat="1" ht="20" hidden="1" customHeight="1" spans="1:15">
      <c r="A37" s="9" t="s">
        <v>90</v>
      </c>
      <c r="B37" s="10" t="s">
        <v>86</v>
      </c>
      <c r="C37" s="10" t="s">
        <v>91</v>
      </c>
      <c r="D37" s="9">
        <v>193</v>
      </c>
      <c r="E37" s="11">
        <v>202</v>
      </c>
      <c r="F37" s="11">
        <f t="shared" si="0"/>
        <v>9</v>
      </c>
      <c r="G37" s="11">
        <f t="shared" si="1"/>
        <v>6.3</v>
      </c>
      <c r="H37" s="11">
        <f t="shared" si="2"/>
        <v>60.6</v>
      </c>
      <c r="I37" s="11">
        <f t="shared" si="3"/>
        <v>66.9</v>
      </c>
      <c r="J37" s="16">
        <v>4.683</v>
      </c>
      <c r="K37" s="16">
        <v>3.345</v>
      </c>
      <c r="L37" s="16">
        <v>44.823</v>
      </c>
      <c r="M37" s="16">
        <v>14.049</v>
      </c>
      <c r="N37" s="3" t="s">
        <v>91</v>
      </c>
      <c r="O37" s="3" t="s">
        <v>86</v>
      </c>
    </row>
    <row r="38" s="3" customFormat="1" ht="20" hidden="1" customHeight="1" spans="1:15">
      <c r="A38" s="9" t="s">
        <v>92</v>
      </c>
      <c r="B38" s="10" t="s">
        <v>86</v>
      </c>
      <c r="C38" s="10" t="s">
        <v>93</v>
      </c>
      <c r="D38" s="9">
        <v>153</v>
      </c>
      <c r="E38" s="11">
        <v>163</v>
      </c>
      <c r="F38" s="11">
        <f t="shared" si="0"/>
        <v>10</v>
      </c>
      <c r="G38" s="11">
        <f t="shared" si="1"/>
        <v>7</v>
      </c>
      <c r="H38" s="11">
        <f t="shared" si="2"/>
        <v>48.9</v>
      </c>
      <c r="I38" s="11">
        <f t="shared" si="3"/>
        <v>55.9</v>
      </c>
      <c r="J38" s="16">
        <v>3.913</v>
      </c>
      <c r="K38" s="16">
        <v>2.795</v>
      </c>
      <c r="L38" s="16">
        <v>37.453</v>
      </c>
      <c r="M38" s="16">
        <v>11.739</v>
      </c>
      <c r="N38" s="3" t="s">
        <v>93</v>
      </c>
      <c r="O38" s="3" t="s">
        <v>86</v>
      </c>
    </row>
    <row r="39" s="3" customFormat="1" ht="20" hidden="1" customHeight="1" spans="1:15">
      <c r="A39" s="9" t="s">
        <v>94</v>
      </c>
      <c r="B39" s="10" t="s">
        <v>86</v>
      </c>
      <c r="C39" s="10" t="s">
        <v>95</v>
      </c>
      <c r="D39" s="9">
        <v>181</v>
      </c>
      <c r="E39" s="11">
        <v>182</v>
      </c>
      <c r="F39" s="11">
        <f t="shared" si="0"/>
        <v>1</v>
      </c>
      <c r="G39" s="11">
        <f t="shared" si="1"/>
        <v>0.7</v>
      </c>
      <c r="H39" s="11">
        <f t="shared" si="2"/>
        <v>54.6</v>
      </c>
      <c r="I39" s="11">
        <f t="shared" si="3"/>
        <v>55.3</v>
      </c>
      <c r="J39" s="16">
        <v>3.871</v>
      </c>
      <c r="K39" s="16">
        <v>2.765</v>
      </c>
      <c r="L39" s="16">
        <v>37.051</v>
      </c>
      <c r="M39" s="16">
        <v>11.613</v>
      </c>
      <c r="N39" s="3" t="s">
        <v>95</v>
      </c>
      <c r="O39" s="3" t="s">
        <v>86</v>
      </c>
    </row>
    <row r="40" s="3" customFormat="1" ht="20" hidden="1" customHeight="1" spans="1:15">
      <c r="A40" s="9" t="s">
        <v>96</v>
      </c>
      <c r="B40" s="10" t="s">
        <v>86</v>
      </c>
      <c r="C40" s="10" t="s">
        <v>97</v>
      </c>
      <c r="D40" s="9">
        <v>152</v>
      </c>
      <c r="E40" s="11">
        <v>155</v>
      </c>
      <c r="F40" s="11">
        <f t="shared" si="0"/>
        <v>3</v>
      </c>
      <c r="G40" s="11">
        <f t="shared" ref="G40:G77" si="4">F40*0.7</f>
        <v>2.1</v>
      </c>
      <c r="H40" s="11">
        <f t="shared" ref="H40:H77" si="5">E40*0.3</f>
        <v>46.5</v>
      </c>
      <c r="I40" s="11">
        <f t="shared" ref="I40:I77" si="6">H40+G40</f>
        <v>48.6</v>
      </c>
      <c r="J40" s="16">
        <v>3.402</v>
      </c>
      <c r="K40" s="16">
        <v>2.43</v>
      </c>
      <c r="L40" s="16">
        <v>32.562</v>
      </c>
      <c r="M40" s="16">
        <v>10.206</v>
      </c>
      <c r="N40" s="3" t="s">
        <v>97</v>
      </c>
      <c r="O40" s="3" t="s">
        <v>86</v>
      </c>
    </row>
    <row r="41" s="3" customFormat="1" ht="20" hidden="1" customHeight="1" spans="1:15">
      <c r="A41" s="9" t="s">
        <v>98</v>
      </c>
      <c r="B41" s="10" t="s">
        <v>99</v>
      </c>
      <c r="C41" s="10" t="s">
        <v>100</v>
      </c>
      <c r="D41" s="9">
        <v>92</v>
      </c>
      <c r="E41" s="11">
        <v>92</v>
      </c>
      <c r="F41" s="11">
        <f t="shared" si="0"/>
        <v>0</v>
      </c>
      <c r="G41" s="11">
        <f t="shared" si="4"/>
        <v>0</v>
      </c>
      <c r="H41" s="11">
        <f t="shared" si="5"/>
        <v>27.6</v>
      </c>
      <c r="I41" s="11">
        <f t="shared" si="6"/>
        <v>27.6</v>
      </c>
      <c r="J41" s="16">
        <v>1.932</v>
      </c>
      <c r="K41" s="16">
        <v>1.38</v>
      </c>
      <c r="L41" s="16">
        <v>18.492</v>
      </c>
      <c r="M41" s="16">
        <v>5.796</v>
      </c>
      <c r="N41" s="3" t="s">
        <v>100</v>
      </c>
      <c r="O41" s="3" t="s">
        <v>99</v>
      </c>
    </row>
    <row r="42" s="3" customFormat="1" ht="20" hidden="1" customHeight="1" spans="1:15">
      <c r="A42" s="9" t="s">
        <v>101</v>
      </c>
      <c r="B42" s="10" t="s">
        <v>99</v>
      </c>
      <c r="C42" s="10" t="s">
        <v>102</v>
      </c>
      <c r="D42" s="9">
        <v>115</v>
      </c>
      <c r="E42" s="11">
        <v>118</v>
      </c>
      <c r="F42" s="11">
        <f t="shared" si="0"/>
        <v>3</v>
      </c>
      <c r="G42" s="11">
        <f t="shared" si="4"/>
        <v>2.1</v>
      </c>
      <c r="H42" s="11">
        <f t="shared" si="5"/>
        <v>35.4</v>
      </c>
      <c r="I42" s="11">
        <f t="shared" si="6"/>
        <v>37.5</v>
      </c>
      <c r="J42" s="16">
        <v>2.625</v>
      </c>
      <c r="K42" s="16">
        <v>1.875</v>
      </c>
      <c r="L42" s="16">
        <v>25.125</v>
      </c>
      <c r="M42" s="16">
        <v>7.875</v>
      </c>
      <c r="N42" s="3" t="s">
        <v>102</v>
      </c>
      <c r="O42" s="3" t="s">
        <v>99</v>
      </c>
    </row>
    <row r="43" s="3" customFormat="1" ht="20" hidden="1" customHeight="1" spans="1:15">
      <c r="A43" s="9" t="s">
        <v>103</v>
      </c>
      <c r="B43" s="10" t="s">
        <v>99</v>
      </c>
      <c r="C43" s="10" t="s">
        <v>104</v>
      </c>
      <c r="D43" s="9">
        <v>69</v>
      </c>
      <c r="E43" s="11">
        <v>72</v>
      </c>
      <c r="F43" s="11">
        <f t="shared" si="0"/>
        <v>3</v>
      </c>
      <c r="G43" s="11">
        <f t="shared" si="4"/>
        <v>2.1</v>
      </c>
      <c r="H43" s="11">
        <f t="shared" si="5"/>
        <v>21.6</v>
      </c>
      <c r="I43" s="11">
        <f t="shared" si="6"/>
        <v>23.7</v>
      </c>
      <c r="J43" s="16">
        <v>1.659</v>
      </c>
      <c r="K43" s="16">
        <v>1.185</v>
      </c>
      <c r="L43" s="16">
        <v>15.879</v>
      </c>
      <c r="M43" s="16">
        <v>4.977</v>
      </c>
      <c r="N43" s="3" t="s">
        <v>104</v>
      </c>
      <c r="O43" s="3" t="s">
        <v>99</v>
      </c>
    </row>
    <row r="44" s="3" customFormat="1" ht="20" hidden="1" customHeight="1" spans="1:15">
      <c r="A44" s="9" t="s">
        <v>105</v>
      </c>
      <c r="B44" s="10" t="s">
        <v>99</v>
      </c>
      <c r="C44" s="10" t="s">
        <v>106</v>
      </c>
      <c r="D44" s="9">
        <v>125</v>
      </c>
      <c r="E44" s="11">
        <v>123</v>
      </c>
      <c r="F44" s="11">
        <f t="shared" si="0"/>
        <v>-2</v>
      </c>
      <c r="G44" s="11">
        <f t="shared" si="4"/>
        <v>-1.4</v>
      </c>
      <c r="H44" s="11">
        <f t="shared" si="5"/>
        <v>36.9</v>
      </c>
      <c r="I44" s="11">
        <f t="shared" si="6"/>
        <v>35.5</v>
      </c>
      <c r="J44" s="16">
        <v>2.485</v>
      </c>
      <c r="K44" s="16">
        <v>1.775</v>
      </c>
      <c r="L44" s="16">
        <v>23.785</v>
      </c>
      <c r="M44" s="16">
        <v>7.455</v>
      </c>
      <c r="N44" s="3" t="s">
        <v>106</v>
      </c>
      <c r="O44" s="3" t="s">
        <v>99</v>
      </c>
    </row>
    <row r="45" s="3" customFormat="1" ht="20" hidden="1" customHeight="1" spans="1:15">
      <c r="A45" s="9" t="s">
        <v>107</v>
      </c>
      <c r="B45" s="10" t="s">
        <v>99</v>
      </c>
      <c r="C45" s="10" t="s">
        <v>108</v>
      </c>
      <c r="D45" s="9">
        <v>172</v>
      </c>
      <c r="E45" s="11">
        <v>166</v>
      </c>
      <c r="F45" s="11">
        <f t="shared" si="0"/>
        <v>-6</v>
      </c>
      <c r="G45" s="11">
        <f t="shared" si="4"/>
        <v>-4.2</v>
      </c>
      <c r="H45" s="11">
        <f t="shared" si="5"/>
        <v>49.8</v>
      </c>
      <c r="I45" s="11">
        <f t="shared" si="6"/>
        <v>45.6</v>
      </c>
      <c r="J45" s="16">
        <v>3.192</v>
      </c>
      <c r="K45" s="16">
        <v>2.28</v>
      </c>
      <c r="L45" s="16">
        <v>30.552</v>
      </c>
      <c r="M45" s="16">
        <v>9.576</v>
      </c>
      <c r="N45" s="3" t="s">
        <v>108</v>
      </c>
      <c r="O45" s="3" t="s">
        <v>99</v>
      </c>
    </row>
    <row r="46" s="3" customFormat="1" ht="20" hidden="1" customHeight="1" spans="1:15">
      <c r="A46" s="9" t="s">
        <v>109</v>
      </c>
      <c r="B46" s="10" t="s">
        <v>110</v>
      </c>
      <c r="C46" s="10" t="s">
        <v>111</v>
      </c>
      <c r="D46" s="9">
        <v>129</v>
      </c>
      <c r="E46" s="11">
        <v>127</v>
      </c>
      <c r="F46" s="11">
        <f t="shared" si="0"/>
        <v>-2</v>
      </c>
      <c r="G46" s="11">
        <f t="shared" si="4"/>
        <v>-1.4</v>
      </c>
      <c r="H46" s="11">
        <f t="shared" si="5"/>
        <v>38.1</v>
      </c>
      <c r="I46" s="11">
        <f t="shared" si="6"/>
        <v>36.7</v>
      </c>
      <c r="J46" s="16">
        <v>2.569</v>
      </c>
      <c r="K46" s="16">
        <v>1.835</v>
      </c>
      <c r="L46" s="16">
        <v>24.589</v>
      </c>
      <c r="M46" s="16">
        <v>7.707</v>
      </c>
      <c r="N46" s="3" t="s">
        <v>111</v>
      </c>
      <c r="O46" s="3" t="s">
        <v>110</v>
      </c>
    </row>
    <row r="47" s="3" customFormat="1" ht="20" hidden="1" customHeight="1" spans="1:15">
      <c r="A47" s="9" t="s">
        <v>112</v>
      </c>
      <c r="B47" s="10" t="s">
        <v>110</v>
      </c>
      <c r="C47" s="10" t="s">
        <v>113</v>
      </c>
      <c r="D47" s="9">
        <v>199</v>
      </c>
      <c r="E47" s="11">
        <v>180</v>
      </c>
      <c r="F47" s="11">
        <f t="shared" si="0"/>
        <v>-19</v>
      </c>
      <c r="G47" s="11">
        <f t="shared" si="4"/>
        <v>-13.3</v>
      </c>
      <c r="H47" s="11">
        <f t="shared" si="5"/>
        <v>54</v>
      </c>
      <c r="I47" s="11">
        <f t="shared" si="6"/>
        <v>40.7</v>
      </c>
      <c r="J47" s="16">
        <v>2.849</v>
      </c>
      <c r="K47" s="16">
        <v>2.035</v>
      </c>
      <c r="L47" s="16">
        <v>27.269</v>
      </c>
      <c r="M47" s="16">
        <v>8.547</v>
      </c>
      <c r="N47" s="3" t="s">
        <v>113</v>
      </c>
      <c r="O47" s="3" t="s">
        <v>110</v>
      </c>
    </row>
    <row r="48" s="3" customFormat="1" ht="20" hidden="1" customHeight="1" spans="1:15">
      <c r="A48" s="9" t="s">
        <v>114</v>
      </c>
      <c r="B48" s="10" t="s">
        <v>110</v>
      </c>
      <c r="C48" s="10" t="s">
        <v>115</v>
      </c>
      <c r="D48" s="9">
        <v>125</v>
      </c>
      <c r="E48" s="11">
        <v>119</v>
      </c>
      <c r="F48" s="11">
        <f t="shared" si="0"/>
        <v>-6</v>
      </c>
      <c r="G48" s="11">
        <f t="shared" si="4"/>
        <v>-4.2</v>
      </c>
      <c r="H48" s="11">
        <f t="shared" si="5"/>
        <v>35.7</v>
      </c>
      <c r="I48" s="11">
        <f t="shared" si="6"/>
        <v>31.5</v>
      </c>
      <c r="J48" s="16">
        <v>2.205</v>
      </c>
      <c r="K48" s="16">
        <v>1.575</v>
      </c>
      <c r="L48" s="16">
        <v>21.105</v>
      </c>
      <c r="M48" s="16">
        <v>6.615</v>
      </c>
      <c r="N48" s="3" t="s">
        <v>115</v>
      </c>
      <c r="O48" s="3" t="s">
        <v>110</v>
      </c>
    </row>
    <row r="49" s="3" customFormat="1" ht="20" hidden="1" customHeight="1" spans="1:15">
      <c r="A49" s="9" t="s">
        <v>116</v>
      </c>
      <c r="B49" s="10" t="s">
        <v>110</v>
      </c>
      <c r="C49" s="10" t="s">
        <v>117</v>
      </c>
      <c r="D49" s="9">
        <v>126</v>
      </c>
      <c r="E49" s="11">
        <v>127</v>
      </c>
      <c r="F49" s="11">
        <f t="shared" si="0"/>
        <v>1</v>
      </c>
      <c r="G49" s="11">
        <f t="shared" si="4"/>
        <v>0.7</v>
      </c>
      <c r="H49" s="11">
        <f t="shared" si="5"/>
        <v>38.1</v>
      </c>
      <c r="I49" s="11">
        <f t="shared" si="6"/>
        <v>38.8</v>
      </c>
      <c r="J49" s="16">
        <v>2.716</v>
      </c>
      <c r="K49" s="16">
        <v>1.94</v>
      </c>
      <c r="L49" s="16">
        <v>25.996</v>
      </c>
      <c r="M49" s="16">
        <v>8.148</v>
      </c>
      <c r="N49" s="3" t="s">
        <v>117</v>
      </c>
      <c r="O49" s="3" t="s">
        <v>110</v>
      </c>
    </row>
    <row r="50" s="3" customFormat="1" ht="20" hidden="1" customHeight="1" spans="1:15">
      <c r="A50" s="9" t="s">
        <v>118</v>
      </c>
      <c r="B50" s="10" t="s">
        <v>119</v>
      </c>
      <c r="C50" s="10" t="s">
        <v>120</v>
      </c>
      <c r="D50" s="9">
        <v>202</v>
      </c>
      <c r="E50" s="11">
        <v>212</v>
      </c>
      <c r="F50" s="11">
        <f t="shared" si="0"/>
        <v>10</v>
      </c>
      <c r="G50" s="11">
        <f t="shared" si="4"/>
        <v>7</v>
      </c>
      <c r="H50" s="11">
        <f t="shared" si="5"/>
        <v>63.6</v>
      </c>
      <c r="I50" s="11">
        <f t="shared" si="6"/>
        <v>70.6</v>
      </c>
      <c r="J50" s="16">
        <v>4.942</v>
      </c>
      <c r="K50" s="16">
        <v>3.53</v>
      </c>
      <c r="L50" s="16">
        <v>47.302</v>
      </c>
      <c r="M50" s="16">
        <v>14.826</v>
      </c>
      <c r="N50" s="3" t="s">
        <v>120</v>
      </c>
      <c r="O50" s="3" t="s">
        <v>119</v>
      </c>
    </row>
    <row r="51" s="3" customFormat="1" ht="20" hidden="1" customHeight="1" spans="1:15">
      <c r="A51" s="9" t="s">
        <v>121</v>
      </c>
      <c r="B51" s="10" t="s">
        <v>119</v>
      </c>
      <c r="C51" s="10" t="s">
        <v>122</v>
      </c>
      <c r="D51" s="9">
        <v>181</v>
      </c>
      <c r="E51" s="11">
        <v>178</v>
      </c>
      <c r="F51" s="11">
        <f t="shared" si="0"/>
        <v>-3</v>
      </c>
      <c r="G51" s="11">
        <f t="shared" si="4"/>
        <v>-2.1</v>
      </c>
      <c r="H51" s="11">
        <f t="shared" si="5"/>
        <v>53.4</v>
      </c>
      <c r="I51" s="11">
        <f t="shared" si="6"/>
        <v>51.3</v>
      </c>
      <c r="J51" s="16">
        <v>3.591</v>
      </c>
      <c r="K51" s="16">
        <v>2.565</v>
      </c>
      <c r="L51" s="16">
        <v>34.371</v>
      </c>
      <c r="M51" s="16">
        <v>10.773</v>
      </c>
      <c r="N51" s="3" t="s">
        <v>122</v>
      </c>
      <c r="O51" s="3" t="s">
        <v>119</v>
      </c>
    </row>
    <row r="52" s="3" customFormat="1" ht="20" hidden="1" customHeight="1" spans="1:15">
      <c r="A52" s="9" t="s">
        <v>123</v>
      </c>
      <c r="B52" s="10" t="s">
        <v>124</v>
      </c>
      <c r="C52" s="10" t="s">
        <v>125</v>
      </c>
      <c r="D52" s="9">
        <v>78</v>
      </c>
      <c r="E52" s="11">
        <v>89</v>
      </c>
      <c r="F52" s="11">
        <f t="shared" si="0"/>
        <v>11</v>
      </c>
      <c r="G52" s="11">
        <f t="shared" si="4"/>
        <v>7.7</v>
      </c>
      <c r="H52" s="11">
        <f t="shared" si="5"/>
        <v>26.7</v>
      </c>
      <c r="I52" s="11">
        <f t="shared" si="6"/>
        <v>34.4</v>
      </c>
      <c r="J52" s="16">
        <v>2.408</v>
      </c>
      <c r="K52" s="16">
        <v>1.72</v>
      </c>
      <c r="L52" s="16">
        <v>23.048</v>
      </c>
      <c r="M52" s="16">
        <v>7.224</v>
      </c>
      <c r="N52" s="3" t="s">
        <v>125</v>
      </c>
      <c r="O52" s="3" t="s">
        <v>124</v>
      </c>
    </row>
    <row r="53" s="3" customFormat="1" ht="20" hidden="1" customHeight="1" spans="1:15">
      <c r="A53" s="9" t="s">
        <v>126</v>
      </c>
      <c r="B53" s="10" t="s">
        <v>124</v>
      </c>
      <c r="C53" s="10" t="s">
        <v>127</v>
      </c>
      <c r="D53" s="9">
        <v>72</v>
      </c>
      <c r="E53" s="11">
        <v>79</v>
      </c>
      <c r="F53" s="11">
        <f t="shared" si="0"/>
        <v>7</v>
      </c>
      <c r="G53" s="11">
        <f t="shared" si="4"/>
        <v>4.9</v>
      </c>
      <c r="H53" s="11">
        <f t="shared" si="5"/>
        <v>23.7</v>
      </c>
      <c r="I53" s="11">
        <f t="shared" si="6"/>
        <v>28.6</v>
      </c>
      <c r="J53" s="16">
        <v>2.002</v>
      </c>
      <c r="K53" s="16">
        <v>1.43</v>
      </c>
      <c r="L53" s="16">
        <v>19.162</v>
      </c>
      <c r="M53" s="16">
        <v>6.006</v>
      </c>
      <c r="N53" s="3" t="s">
        <v>127</v>
      </c>
      <c r="O53" s="3" t="s">
        <v>124</v>
      </c>
    </row>
    <row r="54" s="3" customFormat="1" ht="20" hidden="1" customHeight="1" spans="1:15">
      <c r="A54" s="9" t="s">
        <v>128</v>
      </c>
      <c r="B54" s="10" t="s">
        <v>124</v>
      </c>
      <c r="C54" s="10" t="s">
        <v>129</v>
      </c>
      <c r="D54" s="9">
        <v>185</v>
      </c>
      <c r="E54" s="11">
        <v>195</v>
      </c>
      <c r="F54" s="11">
        <f t="shared" si="0"/>
        <v>10</v>
      </c>
      <c r="G54" s="11">
        <f t="shared" si="4"/>
        <v>7</v>
      </c>
      <c r="H54" s="11">
        <f t="shared" si="5"/>
        <v>58.5</v>
      </c>
      <c r="I54" s="11">
        <f t="shared" si="6"/>
        <v>65.5</v>
      </c>
      <c r="J54" s="16">
        <v>4.585</v>
      </c>
      <c r="K54" s="16">
        <v>3.275</v>
      </c>
      <c r="L54" s="16">
        <v>43.885</v>
      </c>
      <c r="M54" s="16">
        <v>13.755</v>
      </c>
      <c r="N54" s="3" t="s">
        <v>129</v>
      </c>
      <c r="O54" s="3" t="s">
        <v>124</v>
      </c>
    </row>
    <row r="55" s="3" customFormat="1" ht="20" hidden="1" customHeight="1" spans="1:15">
      <c r="A55" s="9" t="s">
        <v>130</v>
      </c>
      <c r="B55" s="10" t="s">
        <v>124</v>
      </c>
      <c r="C55" s="10" t="s">
        <v>131</v>
      </c>
      <c r="D55" s="9">
        <v>99</v>
      </c>
      <c r="E55" s="11">
        <v>116</v>
      </c>
      <c r="F55" s="11">
        <f t="shared" si="0"/>
        <v>17</v>
      </c>
      <c r="G55" s="11">
        <f t="shared" si="4"/>
        <v>11.9</v>
      </c>
      <c r="H55" s="11">
        <f t="shared" si="5"/>
        <v>34.8</v>
      </c>
      <c r="I55" s="11">
        <f t="shared" si="6"/>
        <v>46.7</v>
      </c>
      <c r="J55" s="16">
        <v>3.269</v>
      </c>
      <c r="K55" s="16">
        <v>2.335</v>
      </c>
      <c r="L55" s="16">
        <v>31.289</v>
      </c>
      <c r="M55" s="16">
        <v>9.807</v>
      </c>
      <c r="N55" s="3" t="s">
        <v>131</v>
      </c>
      <c r="O55" s="3" t="s">
        <v>124</v>
      </c>
    </row>
    <row r="56" s="3" customFormat="1" ht="20" hidden="1" customHeight="1" spans="1:15">
      <c r="A56" s="9" t="s">
        <v>132</v>
      </c>
      <c r="B56" s="10" t="s">
        <v>133</v>
      </c>
      <c r="C56" s="10" t="s">
        <v>134</v>
      </c>
      <c r="D56" s="9">
        <v>183</v>
      </c>
      <c r="E56" s="11">
        <v>183</v>
      </c>
      <c r="F56" s="11">
        <f t="shared" si="0"/>
        <v>0</v>
      </c>
      <c r="G56" s="11">
        <f t="shared" si="4"/>
        <v>0</v>
      </c>
      <c r="H56" s="11">
        <f t="shared" si="5"/>
        <v>54.9</v>
      </c>
      <c r="I56" s="11">
        <f t="shared" si="6"/>
        <v>54.9</v>
      </c>
      <c r="J56" s="16">
        <v>3.843</v>
      </c>
      <c r="K56" s="16">
        <v>2.745</v>
      </c>
      <c r="L56" s="16">
        <v>36.783</v>
      </c>
      <c r="M56" s="16">
        <v>11.529</v>
      </c>
      <c r="N56" s="3" t="s">
        <v>134</v>
      </c>
      <c r="O56" s="3" t="s">
        <v>133</v>
      </c>
    </row>
    <row r="57" s="3" customFormat="1" ht="20" hidden="1" customHeight="1" spans="1:15">
      <c r="A57" s="9" t="s">
        <v>135</v>
      </c>
      <c r="B57" s="10" t="s">
        <v>133</v>
      </c>
      <c r="C57" s="10" t="s">
        <v>136</v>
      </c>
      <c r="D57" s="9">
        <v>123</v>
      </c>
      <c r="E57" s="11">
        <v>121</v>
      </c>
      <c r="F57" s="11">
        <f t="shared" si="0"/>
        <v>-2</v>
      </c>
      <c r="G57" s="11">
        <f t="shared" si="4"/>
        <v>-1.4</v>
      </c>
      <c r="H57" s="11">
        <f t="shared" si="5"/>
        <v>36.3</v>
      </c>
      <c r="I57" s="11">
        <f t="shared" si="6"/>
        <v>34.9</v>
      </c>
      <c r="J57" s="16">
        <v>2.443</v>
      </c>
      <c r="K57" s="16">
        <v>1.745</v>
      </c>
      <c r="L57" s="16">
        <v>23.383</v>
      </c>
      <c r="M57" s="16">
        <v>7.329</v>
      </c>
      <c r="N57" s="3" t="s">
        <v>136</v>
      </c>
      <c r="O57" s="3" t="s">
        <v>133</v>
      </c>
    </row>
    <row r="58" s="3" customFormat="1" ht="20" hidden="1" customHeight="1" spans="1:15">
      <c r="A58" s="9" t="s">
        <v>137</v>
      </c>
      <c r="B58" s="10" t="s">
        <v>133</v>
      </c>
      <c r="C58" s="10" t="s">
        <v>138</v>
      </c>
      <c r="D58" s="9">
        <v>99</v>
      </c>
      <c r="E58" s="11">
        <v>111</v>
      </c>
      <c r="F58" s="11">
        <f t="shared" si="0"/>
        <v>12</v>
      </c>
      <c r="G58" s="11">
        <f t="shared" si="4"/>
        <v>8.4</v>
      </c>
      <c r="H58" s="11">
        <f t="shared" si="5"/>
        <v>33.3</v>
      </c>
      <c r="I58" s="11">
        <f t="shared" si="6"/>
        <v>41.7</v>
      </c>
      <c r="J58" s="16">
        <v>2.919</v>
      </c>
      <c r="K58" s="16">
        <v>2.085</v>
      </c>
      <c r="L58" s="16">
        <v>27.939</v>
      </c>
      <c r="M58" s="16">
        <v>8.757</v>
      </c>
      <c r="N58" s="3" t="s">
        <v>138</v>
      </c>
      <c r="O58" s="3" t="s">
        <v>133</v>
      </c>
    </row>
    <row r="59" s="3" customFormat="1" ht="20" hidden="1" customHeight="1" spans="1:15">
      <c r="A59" s="9" t="s">
        <v>139</v>
      </c>
      <c r="B59" s="10" t="s">
        <v>133</v>
      </c>
      <c r="C59" s="10" t="s">
        <v>140</v>
      </c>
      <c r="D59" s="9">
        <v>145</v>
      </c>
      <c r="E59" s="11">
        <v>142</v>
      </c>
      <c r="F59" s="11">
        <f t="shared" si="0"/>
        <v>-3</v>
      </c>
      <c r="G59" s="11">
        <f t="shared" si="4"/>
        <v>-2.1</v>
      </c>
      <c r="H59" s="11">
        <f t="shared" si="5"/>
        <v>42.6</v>
      </c>
      <c r="I59" s="11">
        <f t="shared" si="6"/>
        <v>40.5</v>
      </c>
      <c r="J59" s="16">
        <v>2.835</v>
      </c>
      <c r="K59" s="16">
        <v>2.025</v>
      </c>
      <c r="L59" s="16">
        <v>27.135</v>
      </c>
      <c r="M59" s="16">
        <v>8.505</v>
      </c>
      <c r="N59" s="3" t="s">
        <v>140</v>
      </c>
      <c r="O59" s="3" t="s">
        <v>133</v>
      </c>
    </row>
    <row r="60" s="3" customFormat="1" ht="20" hidden="1" customHeight="1" spans="1:15">
      <c r="A60" s="9" t="s">
        <v>141</v>
      </c>
      <c r="B60" s="10" t="s">
        <v>142</v>
      </c>
      <c r="C60" s="10" t="s">
        <v>143</v>
      </c>
      <c r="D60" s="9">
        <v>263</v>
      </c>
      <c r="E60" s="11">
        <v>262</v>
      </c>
      <c r="F60" s="11">
        <f t="shared" si="0"/>
        <v>-1</v>
      </c>
      <c r="G60" s="11">
        <f t="shared" si="4"/>
        <v>-0.7</v>
      </c>
      <c r="H60" s="11">
        <f t="shared" si="5"/>
        <v>78.6</v>
      </c>
      <c r="I60" s="11">
        <f t="shared" si="6"/>
        <v>77.9</v>
      </c>
      <c r="J60" s="16">
        <v>5.453</v>
      </c>
      <c r="K60" s="16">
        <v>3.895</v>
      </c>
      <c r="L60" s="16">
        <v>52.193</v>
      </c>
      <c r="M60" s="16">
        <v>16.359</v>
      </c>
      <c r="N60" s="3" t="s">
        <v>143</v>
      </c>
      <c r="O60" s="3" t="s">
        <v>142</v>
      </c>
    </row>
    <row r="61" s="3" customFormat="1" ht="20" hidden="1" customHeight="1" spans="1:15">
      <c r="A61" s="9" t="s">
        <v>144</v>
      </c>
      <c r="B61" s="10" t="s">
        <v>142</v>
      </c>
      <c r="C61" s="10" t="s">
        <v>145</v>
      </c>
      <c r="D61" s="9">
        <v>111</v>
      </c>
      <c r="E61" s="11">
        <v>106</v>
      </c>
      <c r="F61" s="11">
        <f t="shared" si="0"/>
        <v>-5</v>
      </c>
      <c r="G61" s="11">
        <f t="shared" si="4"/>
        <v>-3.5</v>
      </c>
      <c r="H61" s="11">
        <f t="shared" si="5"/>
        <v>31.8</v>
      </c>
      <c r="I61" s="11">
        <f t="shared" si="6"/>
        <v>28.3</v>
      </c>
      <c r="J61" s="16">
        <v>1.981</v>
      </c>
      <c r="K61" s="16">
        <v>1.415</v>
      </c>
      <c r="L61" s="16">
        <v>18.961</v>
      </c>
      <c r="M61" s="16">
        <v>5.943</v>
      </c>
      <c r="N61" s="3" t="s">
        <v>145</v>
      </c>
      <c r="O61" s="3" t="s">
        <v>142</v>
      </c>
    </row>
    <row r="62" s="3" customFormat="1" ht="20" hidden="1" customHeight="1" spans="1:15">
      <c r="A62" s="9" t="s">
        <v>146</v>
      </c>
      <c r="B62" s="10" t="s">
        <v>142</v>
      </c>
      <c r="C62" s="10" t="s">
        <v>147</v>
      </c>
      <c r="D62" s="9">
        <v>153</v>
      </c>
      <c r="E62" s="11">
        <v>144</v>
      </c>
      <c r="F62" s="11">
        <f t="shared" si="0"/>
        <v>-9</v>
      </c>
      <c r="G62" s="11">
        <f t="shared" si="4"/>
        <v>-6.3</v>
      </c>
      <c r="H62" s="11">
        <f t="shared" si="5"/>
        <v>43.2</v>
      </c>
      <c r="I62" s="11">
        <f t="shared" si="6"/>
        <v>36.9</v>
      </c>
      <c r="J62" s="16">
        <v>2.583</v>
      </c>
      <c r="K62" s="16">
        <v>1.845</v>
      </c>
      <c r="L62" s="16">
        <v>24.723</v>
      </c>
      <c r="M62" s="16">
        <v>7.749</v>
      </c>
      <c r="N62" s="3" t="s">
        <v>147</v>
      </c>
      <c r="O62" s="3" t="s">
        <v>142</v>
      </c>
    </row>
    <row r="63" s="3" customFormat="1" ht="20" hidden="1" customHeight="1" spans="1:15">
      <c r="A63" s="9" t="s">
        <v>148</v>
      </c>
      <c r="B63" s="10" t="s">
        <v>142</v>
      </c>
      <c r="C63" s="10" t="s">
        <v>149</v>
      </c>
      <c r="D63" s="9">
        <v>99</v>
      </c>
      <c r="E63" s="11">
        <v>98</v>
      </c>
      <c r="F63" s="11">
        <f t="shared" si="0"/>
        <v>-1</v>
      </c>
      <c r="G63" s="11">
        <f t="shared" si="4"/>
        <v>-0.7</v>
      </c>
      <c r="H63" s="11">
        <f t="shared" si="5"/>
        <v>29.4</v>
      </c>
      <c r="I63" s="11">
        <f t="shared" si="6"/>
        <v>28.7</v>
      </c>
      <c r="J63" s="16">
        <v>2.009</v>
      </c>
      <c r="K63" s="16">
        <v>1.435</v>
      </c>
      <c r="L63" s="16">
        <v>19.229</v>
      </c>
      <c r="M63" s="16">
        <v>6.027</v>
      </c>
      <c r="N63" s="3" t="s">
        <v>149</v>
      </c>
      <c r="O63" s="3" t="s">
        <v>142</v>
      </c>
    </row>
    <row r="64" s="3" customFormat="1" ht="20" hidden="1" customHeight="1" spans="1:15">
      <c r="A64" s="9" t="s">
        <v>150</v>
      </c>
      <c r="B64" s="10" t="s">
        <v>151</v>
      </c>
      <c r="C64" s="10" t="s">
        <v>152</v>
      </c>
      <c r="D64" s="9">
        <v>87</v>
      </c>
      <c r="E64" s="11">
        <v>86</v>
      </c>
      <c r="F64" s="11">
        <f t="shared" si="0"/>
        <v>-1</v>
      </c>
      <c r="G64" s="11">
        <f t="shared" si="4"/>
        <v>-0.7</v>
      </c>
      <c r="H64" s="11">
        <f t="shared" si="5"/>
        <v>25.8</v>
      </c>
      <c r="I64" s="11">
        <f t="shared" si="6"/>
        <v>25.1</v>
      </c>
      <c r="J64" s="16">
        <v>1.757</v>
      </c>
      <c r="K64" s="16">
        <v>1.255</v>
      </c>
      <c r="L64" s="16">
        <v>16.817</v>
      </c>
      <c r="M64" s="16">
        <v>5.271</v>
      </c>
      <c r="N64" s="3" t="s">
        <v>152</v>
      </c>
      <c r="O64" s="3" t="s">
        <v>151</v>
      </c>
    </row>
    <row r="65" s="3" customFormat="1" ht="20" hidden="1" customHeight="1" spans="1:15">
      <c r="A65" s="9" t="s">
        <v>153</v>
      </c>
      <c r="B65" s="10" t="s">
        <v>151</v>
      </c>
      <c r="C65" s="10" t="s">
        <v>154</v>
      </c>
      <c r="D65" s="9">
        <v>102</v>
      </c>
      <c r="E65" s="11">
        <v>106</v>
      </c>
      <c r="F65" s="11">
        <f t="shared" si="0"/>
        <v>4</v>
      </c>
      <c r="G65" s="11">
        <f t="shared" si="4"/>
        <v>2.8</v>
      </c>
      <c r="H65" s="11">
        <f t="shared" si="5"/>
        <v>31.8</v>
      </c>
      <c r="I65" s="11">
        <f t="shared" si="6"/>
        <v>34.6</v>
      </c>
      <c r="J65" s="16">
        <v>2.422</v>
      </c>
      <c r="K65" s="16">
        <v>1.73</v>
      </c>
      <c r="L65" s="16">
        <v>23.182</v>
      </c>
      <c r="M65" s="16">
        <v>7.266</v>
      </c>
      <c r="N65" s="3" t="s">
        <v>154</v>
      </c>
      <c r="O65" s="3" t="s">
        <v>151</v>
      </c>
    </row>
    <row r="66" s="3" customFormat="1" ht="20" hidden="1" customHeight="1" spans="1:15">
      <c r="A66" s="9" t="s">
        <v>155</v>
      </c>
      <c r="B66" s="10" t="s">
        <v>151</v>
      </c>
      <c r="C66" s="10" t="s">
        <v>156</v>
      </c>
      <c r="D66" s="9">
        <v>234</v>
      </c>
      <c r="E66" s="11">
        <v>224</v>
      </c>
      <c r="F66" s="11">
        <f t="shared" si="0"/>
        <v>-10</v>
      </c>
      <c r="G66" s="11">
        <f t="shared" si="4"/>
        <v>-7</v>
      </c>
      <c r="H66" s="11">
        <f t="shared" si="5"/>
        <v>67.2</v>
      </c>
      <c r="I66" s="11">
        <f t="shared" si="6"/>
        <v>60.2</v>
      </c>
      <c r="J66" s="16">
        <v>4.214</v>
      </c>
      <c r="K66" s="16">
        <v>3.01</v>
      </c>
      <c r="L66" s="16">
        <v>40.334</v>
      </c>
      <c r="M66" s="16">
        <v>12.642</v>
      </c>
      <c r="N66" s="3" t="s">
        <v>156</v>
      </c>
      <c r="O66" s="3" t="s">
        <v>151</v>
      </c>
    </row>
    <row r="67" s="3" customFormat="1" ht="20" hidden="1" customHeight="1" spans="1:15">
      <c r="A67" s="9" t="s">
        <v>157</v>
      </c>
      <c r="B67" s="10" t="s">
        <v>151</v>
      </c>
      <c r="C67" s="10" t="s">
        <v>158</v>
      </c>
      <c r="D67" s="9">
        <v>139</v>
      </c>
      <c r="E67" s="11">
        <v>150</v>
      </c>
      <c r="F67" s="11">
        <f t="shared" si="0"/>
        <v>11</v>
      </c>
      <c r="G67" s="11">
        <f t="shared" si="4"/>
        <v>7.7</v>
      </c>
      <c r="H67" s="11">
        <f t="shared" si="5"/>
        <v>45</v>
      </c>
      <c r="I67" s="11">
        <f t="shared" si="6"/>
        <v>52.7</v>
      </c>
      <c r="J67" s="16">
        <v>3.689</v>
      </c>
      <c r="K67" s="16">
        <v>2.635</v>
      </c>
      <c r="L67" s="16">
        <v>35.309</v>
      </c>
      <c r="M67" s="16">
        <v>11.067</v>
      </c>
      <c r="N67" s="3" t="s">
        <v>158</v>
      </c>
      <c r="O67" s="3" t="s">
        <v>151</v>
      </c>
    </row>
    <row r="68" s="3" customFormat="1" ht="20" hidden="1" customHeight="1" spans="1:15">
      <c r="A68" s="9" t="s">
        <v>159</v>
      </c>
      <c r="B68" s="10" t="s">
        <v>151</v>
      </c>
      <c r="C68" s="10" t="s">
        <v>160</v>
      </c>
      <c r="D68" s="9">
        <v>92</v>
      </c>
      <c r="E68" s="11">
        <v>87</v>
      </c>
      <c r="F68" s="11">
        <f t="shared" si="0"/>
        <v>-5</v>
      </c>
      <c r="G68" s="11">
        <f t="shared" si="4"/>
        <v>-3.5</v>
      </c>
      <c r="H68" s="11">
        <f t="shared" si="5"/>
        <v>26.1</v>
      </c>
      <c r="I68" s="11">
        <f t="shared" si="6"/>
        <v>22.6</v>
      </c>
      <c r="J68" s="16">
        <v>1.582</v>
      </c>
      <c r="K68" s="16">
        <v>1.13</v>
      </c>
      <c r="L68" s="16">
        <v>15.142</v>
      </c>
      <c r="M68" s="16">
        <v>4.746</v>
      </c>
      <c r="N68" s="3" t="s">
        <v>160</v>
      </c>
      <c r="O68" s="3" t="s">
        <v>151</v>
      </c>
    </row>
    <row r="69" s="3" customFormat="1" ht="20" hidden="1" customHeight="1" spans="1:15">
      <c r="A69" s="9" t="s">
        <v>161</v>
      </c>
      <c r="B69" s="10" t="s">
        <v>151</v>
      </c>
      <c r="C69" s="10" t="s">
        <v>162</v>
      </c>
      <c r="D69" s="9">
        <v>185</v>
      </c>
      <c r="E69" s="11">
        <v>151</v>
      </c>
      <c r="F69" s="11">
        <f t="shared" si="0"/>
        <v>-34</v>
      </c>
      <c r="G69" s="11">
        <f t="shared" si="4"/>
        <v>-23.8</v>
      </c>
      <c r="H69" s="11">
        <f t="shared" si="5"/>
        <v>45.3</v>
      </c>
      <c r="I69" s="11">
        <f t="shared" si="6"/>
        <v>21.5</v>
      </c>
      <c r="J69" s="16">
        <v>1.505</v>
      </c>
      <c r="K69" s="16">
        <v>1.075</v>
      </c>
      <c r="L69" s="16">
        <v>14.405</v>
      </c>
      <c r="M69" s="16">
        <v>4.515</v>
      </c>
      <c r="N69" s="3" t="s">
        <v>162</v>
      </c>
      <c r="O69" s="3" t="s">
        <v>151</v>
      </c>
    </row>
    <row r="70" s="3" customFormat="1" ht="20" hidden="1" customHeight="1" spans="1:15">
      <c r="A70" s="9" t="s">
        <v>163</v>
      </c>
      <c r="B70" s="10" t="s">
        <v>164</v>
      </c>
      <c r="C70" s="10" t="s">
        <v>165</v>
      </c>
      <c r="D70" s="9">
        <v>160</v>
      </c>
      <c r="E70" s="11">
        <v>149</v>
      </c>
      <c r="F70" s="11">
        <f t="shared" si="0"/>
        <v>-11</v>
      </c>
      <c r="G70" s="11">
        <f t="shared" si="4"/>
        <v>-7.7</v>
      </c>
      <c r="H70" s="11">
        <f t="shared" si="5"/>
        <v>44.7</v>
      </c>
      <c r="I70" s="11">
        <f t="shared" si="6"/>
        <v>37</v>
      </c>
      <c r="J70" s="16">
        <v>2.59</v>
      </c>
      <c r="K70" s="16">
        <v>1.85</v>
      </c>
      <c r="L70" s="16">
        <v>24.79</v>
      </c>
      <c r="M70" s="16">
        <v>7.77</v>
      </c>
      <c r="N70" s="3" t="s">
        <v>165</v>
      </c>
      <c r="O70" s="3" t="s">
        <v>164</v>
      </c>
    </row>
    <row r="71" s="3" customFormat="1" ht="20" hidden="1" customHeight="1" spans="1:15">
      <c r="A71" s="9" t="s">
        <v>166</v>
      </c>
      <c r="B71" s="10" t="s">
        <v>164</v>
      </c>
      <c r="C71" s="10" t="s">
        <v>167</v>
      </c>
      <c r="D71" s="9">
        <v>158</v>
      </c>
      <c r="E71" s="11">
        <v>154</v>
      </c>
      <c r="F71" s="11">
        <f t="shared" ref="F71:F77" si="7">E71-D71</f>
        <v>-4</v>
      </c>
      <c r="G71" s="11">
        <f t="shared" si="4"/>
        <v>-2.8</v>
      </c>
      <c r="H71" s="11">
        <f t="shared" si="5"/>
        <v>46.2</v>
      </c>
      <c r="I71" s="11">
        <f t="shared" si="6"/>
        <v>43.4</v>
      </c>
      <c r="J71" s="16">
        <v>3.038</v>
      </c>
      <c r="K71" s="16">
        <v>2.17</v>
      </c>
      <c r="L71" s="16">
        <v>29.078</v>
      </c>
      <c r="M71" s="16">
        <v>9.114</v>
      </c>
      <c r="N71" s="3" t="s">
        <v>167</v>
      </c>
      <c r="O71" s="3" t="s">
        <v>164</v>
      </c>
    </row>
    <row r="72" s="3" customFormat="1" ht="20" hidden="1" customHeight="1" spans="1:15">
      <c r="A72" s="9" t="s">
        <v>168</v>
      </c>
      <c r="B72" s="10" t="s">
        <v>169</v>
      </c>
      <c r="C72" s="10" t="s">
        <v>170</v>
      </c>
      <c r="D72" s="9">
        <v>148</v>
      </c>
      <c r="E72" s="11">
        <v>139</v>
      </c>
      <c r="F72" s="11">
        <f t="shared" si="7"/>
        <v>-9</v>
      </c>
      <c r="G72" s="11">
        <f t="shared" si="4"/>
        <v>-6.3</v>
      </c>
      <c r="H72" s="11">
        <f t="shared" si="5"/>
        <v>41.7</v>
      </c>
      <c r="I72" s="11">
        <f t="shared" si="6"/>
        <v>35.4</v>
      </c>
      <c r="J72" s="16">
        <v>2.478</v>
      </c>
      <c r="K72" s="16">
        <v>1.77</v>
      </c>
      <c r="L72" s="16">
        <v>23.718</v>
      </c>
      <c r="M72" s="16">
        <v>7.434</v>
      </c>
      <c r="N72" s="3" t="s">
        <v>170</v>
      </c>
      <c r="O72" s="3" t="s">
        <v>169</v>
      </c>
    </row>
    <row r="73" s="3" customFormat="1" ht="20" hidden="1" customHeight="1" spans="1:15">
      <c r="A73" s="9" t="s">
        <v>171</v>
      </c>
      <c r="B73" s="10" t="s">
        <v>172</v>
      </c>
      <c r="C73" s="10" t="s">
        <v>173</v>
      </c>
      <c r="D73" s="9">
        <v>352</v>
      </c>
      <c r="E73" s="11">
        <v>385</v>
      </c>
      <c r="F73" s="11">
        <f t="shared" si="7"/>
        <v>33</v>
      </c>
      <c r="G73" s="11">
        <f t="shared" si="4"/>
        <v>23.1</v>
      </c>
      <c r="H73" s="11">
        <f t="shared" si="5"/>
        <v>115.5</v>
      </c>
      <c r="I73" s="11">
        <f t="shared" si="6"/>
        <v>138.6</v>
      </c>
      <c r="J73" s="16">
        <v>9.702</v>
      </c>
      <c r="K73" s="16">
        <v>6.93</v>
      </c>
      <c r="L73" s="16">
        <v>92.862</v>
      </c>
      <c r="M73" s="16">
        <v>29.106</v>
      </c>
      <c r="N73" s="3" t="s">
        <v>173</v>
      </c>
      <c r="O73" s="3" t="s">
        <v>172</v>
      </c>
    </row>
    <row r="74" s="3" customFormat="1" ht="20" hidden="1" customHeight="1" spans="1:15">
      <c r="A74" s="9" t="s">
        <v>174</v>
      </c>
      <c r="B74" s="10" t="s">
        <v>175</v>
      </c>
      <c r="C74" s="10" t="s">
        <v>176</v>
      </c>
      <c r="D74" s="9">
        <v>109</v>
      </c>
      <c r="E74" s="11">
        <v>109</v>
      </c>
      <c r="F74" s="11">
        <f t="shared" si="7"/>
        <v>0</v>
      </c>
      <c r="G74" s="11">
        <f t="shared" si="4"/>
        <v>0</v>
      </c>
      <c r="H74" s="11">
        <f t="shared" si="5"/>
        <v>32.7</v>
      </c>
      <c r="I74" s="11">
        <f t="shared" si="6"/>
        <v>32.7</v>
      </c>
      <c r="J74" s="16">
        <v>2.289</v>
      </c>
      <c r="K74" s="16">
        <v>1.635</v>
      </c>
      <c r="L74" s="16">
        <v>21.909</v>
      </c>
      <c r="M74" s="16">
        <v>6.867</v>
      </c>
      <c r="N74" s="3" t="s">
        <v>176</v>
      </c>
      <c r="O74" s="3" t="s">
        <v>175</v>
      </c>
    </row>
    <row r="75" s="3" customFormat="1" ht="20" customHeight="1" spans="1:15">
      <c r="A75" s="9" t="s">
        <v>177</v>
      </c>
      <c r="B75" s="10" t="s">
        <v>178</v>
      </c>
      <c r="C75" s="10" t="s">
        <v>179</v>
      </c>
      <c r="D75" s="9">
        <v>150</v>
      </c>
      <c r="E75" s="11">
        <v>146</v>
      </c>
      <c r="F75" s="11">
        <f t="shared" si="7"/>
        <v>-4</v>
      </c>
      <c r="G75" s="11">
        <f t="shared" si="4"/>
        <v>-2.8</v>
      </c>
      <c r="H75" s="11">
        <f t="shared" si="5"/>
        <v>43.8</v>
      </c>
      <c r="I75" s="11">
        <f t="shared" si="6"/>
        <v>41</v>
      </c>
      <c r="J75" s="16">
        <v>2.87</v>
      </c>
      <c r="K75" s="16">
        <v>2.05</v>
      </c>
      <c r="L75" s="16">
        <v>27.47</v>
      </c>
      <c r="M75" s="16">
        <v>8.61</v>
      </c>
      <c r="N75" s="3" t="s">
        <v>179</v>
      </c>
      <c r="O75" s="3" t="s">
        <v>178</v>
      </c>
    </row>
    <row r="76" s="3" customFormat="1" ht="20" customHeight="1" spans="1:15">
      <c r="A76" s="9" t="s">
        <v>180</v>
      </c>
      <c r="B76" s="10" t="s">
        <v>178</v>
      </c>
      <c r="C76" s="10" t="s">
        <v>181</v>
      </c>
      <c r="D76" s="9">
        <v>184</v>
      </c>
      <c r="E76" s="11">
        <v>153</v>
      </c>
      <c r="F76" s="11">
        <f t="shared" si="7"/>
        <v>-31</v>
      </c>
      <c r="G76" s="11">
        <f t="shared" si="4"/>
        <v>-21.7</v>
      </c>
      <c r="H76" s="11">
        <f t="shared" si="5"/>
        <v>45.9</v>
      </c>
      <c r="I76" s="11">
        <f t="shared" si="6"/>
        <v>24.2</v>
      </c>
      <c r="J76" s="16">
        <v>1.694</v>
      </c>
      <c r="K76" s="16">
        <v>1.21</v>
      </c>
      <c r="L76" s="16">
        <v>16.214</v>
      </c>
      <c r="M76" s="16">
        <v>5.082</v>
      </c>
      <c r="N76" s="3" t="s">
        <v>181</v>
      </c>
      <c r="O76" s="3" t="s">
        <v>178</v>
      </c>
    </row>
    <row r="77" s="3" customFormat="1" ht="20" customHeight="1" spans="1:15">
      <c r="A77" s="9" t="s">
        <v>182</v>
      </c>
      <c r="B77" s="10" t="s">
        <v>178</v>
      </c>
      <c r="C77" s="10" t="s">
        <v>183</v>
      </c>
      <c r="D77" s="9">
        <v>138</v>
      </c>
      <c r="E77" s="11">
        <v>120</v>
      </c>
      <c r="F77" s="11">
        <f t="shared" si="7"/>
        <v>-18</v>
      </c>
      <c r="G77" s="11">
        <f t="shared" si="4"/>
        <v>-12.6</v>
      </c>
      <c r="H77" s="11">
        <f t="shared" si="5"/>
        <v>36</v>
      </c>
      <c r="I77" s="11">
        <f t="shared" si="6"/>
        <v>23.4</v>
      </c>
      <c r="J77" s="16">
        <v>1.638</v>
      </c>
      <c r="K77" s="16">
        <v>1.17</v>
      </c>
      <c r="L77" s="16">
        <v>15.678</v>
      </c>
      <c r="M77" s="16">
        <v>4.914</v>
      </c>
      <c r="N77" s="3" t="s">
        <v>183</v>
      </c>
      <c r="O77" s="3" t="s">
        <v>178</v>
      </c>
    </row>
    <row r="78" spans="1:4">
      <c r="A78" s="17"/>
      <c r="B78" s="18"/>
      <c r="C78" s="18"/>
      <c r="D78" s="17"/>
    </row>
    <row r="79" spans="1:4">
      <c r="A79" s="17"/>
      <c r="B79" s="18"/>
      <c r="C79" s="18"/>
      <c r="D79" s="17"/>
    </row>
  </sheetData>
  <autoFilter ref="A7:O77">
    <filterColumn colId="1">
      <customFilters>
        <customFilter operator="equal" val="紫市镇"/>
      </customFilters>
    </filterColumn>
    <extLst/>
  </autoFilter>
  <sortState ref="A5:I74">
    <sortCondition ref="B5:B74"/>
  </sortState>
  <mergeCells count="15">
    <mergeCell ref="A2:M2"/>
    <mergeCell ref="F3:M3"/>
    <mergeCell ref="J4:M4"/>
    <mergeCell ref="J5:L5"/>
    <mergeCell ref="A7:C7"/>
    <mergeCell ref="A4:A6"/>
    <mergeCell ref="B4:B6"/>
    <mergeCell ref="C4:C6"/>
    <mergeCell ref="D4:D6"/>
    <mergeCell ref="E4:E6"/>
    <mergeCell ref="F4:F6"/>
    <mergeCell ref="G4:G6"/>
    <mergeCell ref="H4:H6"/>
    <mergeCell ref="I4:I6"/>
    <mergeCell ref="A78:D79"/>
  </mergeCells>
  <pageMargins left="0.393055555555556" right="0.393055555555556" top="0.118055555555556" bottom="0.275" header="0.313888888888889" footer="0.0777777777777778"/>
  <pageSetup paperSize="9"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fpb009</dc:creator>
  <cp:lastModifiedBy>捣蛋砖家</cp:lastModifiedBy>
  <dcterms:created xsi:type="dcterms:W3CDTF">2017-01-19T02:27:00Z</dcterms:created>
  <dcterms:modified xsi:type="dcterms:W3CDTF">2020-08-03T07:52:45Z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